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6\2do Trimestre 2026\IV. Informacion financiera adicional (LDF)\"/>
    </mc:Choice>
  </mc:AlternateContent>
  <xr:revisionPtr revIDLastSave="0" documentId="13_ncr:1_{744F32DB-5466-4228-A41E-4253D48238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rptEstadoAnaliticoEjerPresEgreD!$A$1:$G$70</definedName>
    <definedName name="_xlnm.Print_Titles" localSheetId="0">rptEstadoAnaliticoEjerPresEgreD!$1:$14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3" i="1" l="1"/>
  <c r="D42" i="1"/>
  <c r="G42" i="1" s="1"/>
  <c r="D41" i="1"/>
  <c r="D40" i="1"/>
  <c r="D39" i="1"/>
  <c r="D38" i="1"/>
  <c r="D37" i="1"/>
  <c r="D35" i="1"/>
  <c r="D30" i="1"/>
  <c r="G30" i="1" s="1"/>
  <c r="D29" i="1"/>
  <c r="G29" i="1" s="1"/>
  <c r="D28" i="1"/>
  <c r="G28" i="1" s="1"/>
  <c r="C18" i="1"/>
  <c r="C32" i="1" l="1"/>
  <c r="B32" i="1"/>
  <c r="D20" i="1"/>
  <c r="D21" i="1"/>
  <c r="G21" i="1" s="1"/>
  <c r="D22" i="1"/>
  <c r="G22" i="1" s="1"/>
  <c r="D23" i="1"/>
  <c r="D24" i="1"/>
  <c r="D25" i="1"/>
  <c r="D26" i="1"/>
  <c r="D27" i="1"/>
  <c r="D31" i="1"/>
  <c r="E32" i="1"/>
  <c r="D34" i="1"/>
  <c r="F32" i="1"/>
  <c r="B18" i="1"/>
  <c r="D36" i="1" l="1"/>
  <c r="G20" i="1"/>
  <c r="D18" i="1"/>
  <c r="G23" i="1"/>
  <c r="G24" i="1"/>
  <c r="G25" i="1"/>
  <c r="G26" i="1"/>
  <c r="G27" i="1"/>
  <c r="G31" i="1"/>
  <c r="G18" i="1" l="1"/>
  <c r="B44" i="1"/>
  <c r="E18" i="1" l="1"/>
  <c r="G35" i="1"/>
  <c r="G36" i="1"/>
  <c r="G34" i="1"/>
  <c r="E44" i="1" l="1"/>
  <c r="F18" i="1"/>
  <c r="G41" i="1" l="1"/>
  <c r="G38" i="1"/>
  <c r="G39" i="1"/>
  <c r="G40" i="1"/>
  <c r="G43" i="1"/>
  <c r="G37" i="1" l="1"/>
  <c r="G32" i="1" s="1"/>
  <c r="D32" i="1"/>
  <c r="G44" i="1" l="1"/>
  <c r="D44" i="1"/>
  <c r="F44" i="1"/>
  <c r="C44" i="1" l="1"/>
</calcChain>
</file>

<file path=xl/sharedStrings.xml><?xml version="1.0" encoding="utf-8"?>
<sst xmlns="http://schemas.openxmlformats.org/spreadsheetml/2006/main" count="39" uniqueCount="29">
  <si>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</si>
  <si>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</si>
  <si>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</si>
  <si>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</si>
  <si>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</si>
  <si>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</si>
  <si>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</si>
  <si>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</si>
  <si>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</si>
  <si>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</si>
  <si>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</si>
  <si>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</si>
  <si>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</si>
  <si>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</si>
  <si>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</si>
  <si>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</si>
  <si>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</si>
  <si>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</si>
  <si>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GENERAL</t>
  </si>
  <si>
    <t>D. SECRETARIA DE DESARROLLO Y SERVICIOS URBANOS</t>
  </si>
  <si>
    <t>E. SECRETARIA DE SEGURIDAD CIUDADANA</t>
  </si>
  <si>
    <t>F. TESORERIA MUNICIPAL</t>
  </si>
  <si>
    <t>G. OFICIALIA MAYOR</t>
  </si>
  <si>
    <t>H. SECRETARIA DE BIENESTAR SOCIAL</t>
  </si>
  <si>
    <t>I. SECRETARIA DE DESARROLLO ECONÓMICO</t>
  </si>
  <si>
    <t>J. CONSEJERÍA JURÍDICA</t>
  </si>
  <si>
    <t>K. SECRETARIA DE PROTECCIÓN AL MEDIO AMBIENTE</t>
  </si>
  <si>
    <t>L. SECRETARIA DE CULTURA</t>
  </si>
  <si>
    <t>Del 01 de Enero 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</si>
</sst>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;\-&quot;$&quot;#,##0.00"/>
    <numFmt numFmtId="8" formatCode="&quot;$&quot;#,##0.00;[Red]\-&quot;$&quot;#,##0.00"/>
    <numFmt numFmtId="164" formatCode="[$-1080A]&quot;$&quot;#,##0.00"/>
    <numFmt numFmtId="165" formatCode="&quot;$&quot;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vertical="center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5" fillId="0" borderId="6" xfId="0" applyNumberFormat="1" applyFont="1" applyBorder="1"/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vertical="center"/>
    </xf>
    <xf numFmtId="8" fontId="4" fillId="0" borderId="13" xfId="0" applyNumberFormat="1" applyFont="1" applyBorder="1" applyAlignment="1">
      <alignment horizontal="right"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165" fontId="5" fillId="0" borderId="12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8" fontId="2" fillId="0" borderId="21" xfId="0" applyNumberFormat="1" applyFont="1" applyBorder="1" applyAlignment="1">
      <alignment horizontal="right" wrapText="1"/>
    </xf>
    <xf numFmtId="8" fontId="4" fillId="0" borderId="22" xfId="0" applyNumberFormat="1" applyFont="1" applyBorder="1" applyAlignment="1">
      <alignment horizontal="right" wrapText="1"/>
    </xf>
    <xf numFmtId="7" fontId="2" fillId="2" borderId="1" xfId="0" applyNumberFormat="1" applyFont="1" applyFill="1" applyBorder="1" applyAlignment="1">
      <alignment horizontal="right" vertical="center"/>
    </xf>
    <xf numFmtId="165" fontId="5" fillId="0" borderId="21" xfId="0" applyNumberFormat="1" applyFont="1" applyBorder="1"/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  <xf numFmtId="4" fontId="1" fillId="0" borderId="0" xfId="0" applyNumberFormat="1" applyFont="1"/>
    <xf numFmtId="8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826605</xdr:colOff>
      <xdr:row>54</xdr:row>
      <xdr:rowOff>1242</xdr:rowOff>
    </xdr:from>
    <xdr:to>
      <xdr:col>3</xdr:col>
      <xdr:colOff>704022</xdr:colOff>
      <xdr:row>54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3955813B-7C32-4DFD-9387-AAA80D49F405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54</xdr:row>
      <xdr:rowOff>1242</xdr:rowOff>
    </xdr:from>
    <xdr:to>
      <xdr:col>6</xdr:col>
      <xdr:colOff>523048</xdr:colOff>
      <xdr:row>54</xdr:row>
      <xdr:rowOff>19050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6E73532E-452D-4F28-A77B-18053212BAB9}"/>
            </a:ext>
          </a:extLst>
        </xdr:cNvPr>
        <xdr:cNvCxnSpPr/>
      </xdr:nvCxnSpPr>
      <xdr:spPr>
        <a:xfrm flipV="1">
          <a:off x="6734175" y="10554942"/>
          <a:ext cx="2237548" cy="1780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53</xdr:row>
      <xdr:rowOff>70817</xdr:rowOff>
    </xdr:from>
    <xdr:to>
      <xdr:col>6</xdr:col>
      <xdr:colOff>701121</xdr:colOff>
      <xdr:row>58</xdr:row>
      <xdr:rowOff>104775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A436B0D3-09DB-4CC9-9B21-3A4E9AE24C4E}"/>
            </a:ext>
          </a:extLst>
        </xdr:cNvPr>
        <xdr:cNvSpPr txBox="1"/>
      </xdr:nvSpPr>
      <xdr:spPr>
        <a:xfrm>
          <a:off x="6648450" y="11186492"/>
          <a:ext cx="2501346" cy="9864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P. BIANCA ADILENE QUEVEDO RUÍZ</a:t>
          </a:r>
          <a:endParaRPr lang="es-MX">
            <a:effectLst/>
          </a:endParaRPr>
        </a:p>
        <a:p>
          <a:pPr algn="ctr"/>
          <a:r>
            <a:rPr lang="es-MX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ENCARGADA DE DESPACHO DE LA SUBDIRECCIÓNDE PROGRAMACIÓN Y PRESUPUESTOS </a:t>
          </a:r>
          <a:endParaRPr lang="es-MX">
            <a:effectLst/>
          </a:endParaRPr>
        </a:p>
      </xdr:txBody>
    </xdr:sp>
    <xdr:clientData/>
  </xdr:twoCellAnchor>
  <xdr:twoCellAnchor>
    <xdr:from>
      <xdr:col>0</xdr:col>
      <xdr:colOff>921855</xdr:colOff>
      <xdr:row>53</xdr:row>
      <xdr:rowOff>144117</xdr:rowOff>
    </xdr:from>
    <xdr:to>
      <xdr:col>0</xdr:col>
      <xdr:colOff>2713797</xdr:colOff>
      <xdr:row>53</xdr:row>
      <xdr:rowOff>144117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339C941-1C85-4910-9B4D-DDB0A26867AB}"/>
            </a:ext>
          </a:extLst>
        </xdr:cNvPr>
        <xdr:cNvCxnSpPr/>
      </xdr:nvCxnSpPr>
      <xdr:spPr>
        <a:xfrm>
          <a:off x="921855" y="105263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38100</xdr:colOff>
      <xdr:row>64</xdr:row>
      <xdr:rowOff>154152</xdr:rowOff>
    </xdr:from>
    <xdr:to>
      <xdr:col>6</xdr:col>
      <xdr:colOff>1066800</xdr:colOff>
      <xdr:row>69</xdr:row>
      <xdr:rowOff>123638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DBD5E9B-DDDB-4B96-BE88-0E7100FAB0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38100" y="13374852"/>
          <a:ext cx="9477375" cy="921986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0</xdr:row>
      <xdr:rowOff>28575</xdr:rowOff>
    </xdr:from>
    <xdr:to>
      <xdr:col>3</xdr:col>
      <xdr:colOff>95250</xdr:colOff>
      <xdr:row>8</xdr:row>
      <xdr:rowOff>168300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FE8B0B2-641C-455E-97BD-14B3DFCE5B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895725" y="28575"/>
          <a:ext cx="1524000" cy="1663725"/>
        </a:xfrm>
        <a:prstGeom prst="rect">
          <a:avLst/>
        </a:prstGeom>
      </xdr:spPr>
    </xdr:pic>
    <xdr:clientData/>
  </xdr:twoCellAnchor>
  <xdr:twoCellAnchor>
    <xdr:from>
      <xdr:col>0</xdr:col>
      <xdr:colOff>533401</xdr:colOff>
      <xdr:row>53</xdr:row>
      <xdr:rowOff>7867</xdr:rowOff>
    </xdr:from>
    <xdr:to>
      <xdr:col>0</xdr:col>
      <xdr:colOff>3219451</xdr:colOff>
      <xdr:row>56</xdr:row>
      <xdr:rowOff>57562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9FD170A2-B954-408E-850B-71216938344E}"/>
            </a:ext>
          </a:extLst>
        </xdr:cNvPr>
        <xdr:cNvSpPr txBox="1"/>
      </xdr:nvSpPr>
      <xdr:spPr>
        <a:xfrm>
          <a:off x="533401" y="10161517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504825</xdr:colOff>
      <xdr:row>53</xdr:row>
      <xdr:rowOff>85725</xdr:rowOff>
    </xdr:from>
    <xdr:to>
      <xdr:col>3</xdr:col>
      <xdr:colOff>946288</xdr:colOff>
      <xdr:row>56</xdr:row>
      <xdr:rowOff>135420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F0A73C8-9D23-47FD-82E9-EBD3C15E976C}"/>
            </a:ext>
          </a:extLst>
        </xdr:cNvPr>
        <xdr:cNvSpPr txBox="1"/>
      </xdr:nvSpPr>
      <xdr:spPr>
        <a:xfrm>
          <a:off x="3752850" y="10239375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6"/>
  <sheetViews>
    <sheetView tabSelected="1" view="pageBreakPreview" topLeftCell="A37" zoomScaleNormal="100" zoomScaleSheetLayoutView="100" workbookViewId="0">
      <selection activeCell="C46" sqref="C46:G46"/>
    </sheetView>
  </sheetViews>
  <sheetFormatPr baseColWidth="10" defaultRowHeight="15" x14ac:dyDescent="0.2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6" width="15.7109375" bestFit="1" customWidth="1"/>
    <col min="7" max="7" width="16.42578125" customWidth="1"/>
  </cols>
  <sheetData>
    <row r="10" spans="1:7" ht="15.75" x14ac:dyDescent="0.25">
      <c r="A10" s="33" t="s">
        <v>0</v>
      </c>
      <c r="B10" s="33"/>
      <c r="C10" s="33"/>
      <c r="D10" s="33"/>
      <c r="E10" s="33"/>
      <c r="F10" s="33"/>
      <c r="G10" s="33"/>
    </row>
    <row r="11" spans="1:7" ht="15.75" x14ac:dyDescent="0.25">
      <c r="A11" s="33" t="s">
        <v>1</v>
      </c>
      <c r="B11" s="33"/>
      <c r="C11" s="33"/>
      <c r="D11" s="33"/>
      <c r="E11" s="33"/>
      <c r="F11" s="33"/>
      <c r="G11" s="33"/>
    </row>
    <row r="12" spans="1:7" ht="15" customHeight="1" x14ac:dyDescent="0.25">
      <c r="A12" s="45" t="s">
        <v>16</v>
      </c>
      <c r="B12" s="45"/>
      <c r="C12" s="45"/>
      <c r="D12" s="45"/>
      <c r="E12" s="45"/>
      <c r="F12" s="45"/>
      <c r="G12" s="45"/>
    </row>
    <row r="13" spans="1:7" x14ac:dyDescent="0.25">
      <c r="A13" s="44" t="s">
        <v>28</v>
      </c>
      <c r="B13" s="44"/>
      <c r="C13" s="44"/>
      <c r="D13" s="44"/>
      <c r="E13" s="44"/>
      <c r="F13" s="44"/>
      <c r="G13" s="44"/>
    </row>
    <row r="14" spans="1:7" ht="15.75" thickBot="1" x14ac:dyDescent="0.3">
      <c r="B14" s="1"/>
      <c r="C14" s="1"/>
      <c r="D14" s="1"/>
      <c r="E14" s="1"/>
      <c r="F14" s="1"/>
    </row>
    <row r="15" spans="1:7" ht="17.100000000000001" customHeight="1" x14ac:dyDescent="0.25">
      <c r="A15" s="42" t="s">
        <v>3</v>
      </c>
      <c r="B15" s="39" t="s">
        <v>2</v>
      </c>
      <c r="C15" s="40"/>
      <c r="D15" s="40"/>
      <c r="E15" s="40"/>
      <c r="F15" s="41"/>
      <c r="G15" s="36" t="s">
        <v>8</v>
      </c>
    </row>
    <row r="16" spans="1:7" ht="24" customHeight="1" x14ac:dyDescent="0.25">
      <c r="A16" s="43"/>
      <c r="B16" s="46" t="s">
        <v>4</v>
      </c>
      <c r="C16" s="46" t="s">
        <v>15</v>
      </c>
      <c r="D16" s="34" t="s">
        <v>5</v>
      </c>
      <c r="E16" s="34" t="s">
        <v>6</v>
      </c>
      <c r="F16" s="34" t="s">
        <v>7</v>
      </c>
      <c r="G16" s="37"/>
    </row>
    <row r="17" spans="1:7" ht="16.5" customHeight="1" x14ac:dyDescent="0.25">
      <c r="A17" s="43"/>
      <c r="B17" s="47"/>
      <c r="C17" s="47"/>
      <c r="D17" s="35"/>
      <c r="E17" s="35"/>
      <c r="F17" s="35"/>
      <c r="G17" s="38"/>
    </row>
    <row r="18" spans="1:7" x14ac:dyDescent="0.25">
      <c r="A18" s="2" t="s">
        <v>9</v>
      </c>
      <c r="B18" s="3">
        <f>SUM(B20:B31)</f>
        <v>1141530411.6599998</v>
      </c>
      <c r="C18" s="3">
        <f>SUM(C20:C31)</f>
        <v>-61344451.670000002</v>
      </c>
      <c r="D18" s="3">
        <f>SUM(D20:D31)</f>
        <v>1080185959.99</v>
      </c>
      <c r="E18" s="3">
        <f>SUM(E20:E31)</f>
        <v>389669981.40999997</v>
      </c>
      <c r="F18" s="3">
        <f t="shared" ref="F18" si="0">SUM(F20:F31)</f>
        <v>381320392.68000001</v>
      </c>
      <c r="G18" s="4">
        <f>SUM(G19:G31)</f>
        <v>690515978.58000016</v>
      </c>
    </row>
    <row r="19" spans="1:7" x14ac:dyDescent="0.25">
      <c r="A19" s="5" t="s">
        <v>11</v>
      </c>
      <c r="B19" s="6"/>
      <c r="C19" s="7"/>
      <c r="D19" s="7"/>
      <c r="E19" s="7"/>
      <c r="F19" s="7"/>
      <c r="G19" s="31"/>
    </row>
    <row r="20" spans="1:7" x14ac:dyDescent="0.25">
      <c r="A20" s="8" t="s">
        <v>17</v>
      </c>
      <c r="B20" s="9">
        <v>71506020.689999998</v>
      </c>
      <c r="C20" s="9">
        <v>143888.84</v>
      </c>
      <c r="D20" s="9">
        <f>+B20+C20</f>
        <v>71649909.530000001</v>
      </c>
      <c r="E20" s="9">
        <v>25200849.329999998</v>
      </c>
      <c r="F20" s="9">
        <v>25154905.25</v>
      </c>
      <c r="G20" s="9">
        <f>+D20-E20</f>
        <v>46449060.200000003</v>
      </c>
    </row>
    <row r="21" spans="1:7" ht="16.7" customHeight="1" x14ac:dyDescent="0.25">
      <c r="A21" s="8" t="s">
        <v>10</v>
      </c>
      <c r="B21" s="9">
        <v>17542137.600000001</v>
      </c>
      <c r="C21" s="9">
        <v>-14910.15</v>
      </c>
      <c r="D21" s="9">
        <f t="shared" ref="D21:D31" si="1">+B21+C21</f>
        <v>17527227.450000003</v>
      </c>
      <c r="E21" s="9">
        <v>7261796.3399999999</v>
      </c>
      <c r="F21" s="9">
        <v>7249178.7000000002</v>
      </c>
      <c r="G21" s="9">
        <f t="shared" ref="G21:G28" si="2">+D21-E21</f>
        <v>10265431.110000003</v>
      </c>
    </row>
    <row r="22" spans="1:7" ht="16.7" customHeight="1" x14ac:dyDescent="0.25">
      <c r="A22" s="8" t="s">
        <v>18</v>
      </c>
      <c r="B22" s="9">
        <v>43094170.100000001</v>
      </c>
      <c r="C22" s="9">
        <v>0</v>
      </c>
      <c r="D22" s="9">
        <f t="shared" si="1"/>
        <v>43094170.100000001</v>
      </c>
      <c r="E22" s="9">
        <v>18581242.329999998</v>
      </c>
      <c r="F22" s="9">
        <v>18384367.91</v>
      </c>
      <c r="G22" s="9">
        <f>+D22-E22</f>
        <v>24512927.770000003</v>
      </c>
    </row>
    <row r="23" spans="1:7" ht="24.75" customHeight="1" x14ac:dyDescent="0.25">
      <c r="A23" s="17" t="s">
        <v>19</v>
      </c>
      <c r="B23" s="9">
        <v>208071370.03</v>
      </c>
      <c r="C23" s="9">
        <v>-47987012.359999999</v>
      </c>
      <c r="D23" s="9">
        <f t="shared" si="1"/>
        <v>160084357.67000002</v>
      </c>
      <c r="E23" s="9">
        <v>63068407.869999997</v>
      </c>
      <c r="F23" s="9">
        <v>62143314.170000002</v>
      </c>
      <c r="G23" s="9">
        <f t="shared" si="2"/>
        <v>97015949.800000012</v>
      </c>
    </row>
    <row r="24" spans="1:7" x14ac:dyDescent="0.25">
      <c r="A24" s="8" t="s">
        <v>20</v>
      </c>
      <c r="B24" s="9">
        <v>212177551.43000001</v>
      </c>
      <c r="C24" s="9">
        <v>-349444.8</v>
      </c>
      <c r="D24" s="9">
        <f>+B24+C24</f>
        <v>211828106.63</v>
      </c>
      <c r="E24" s="9">
        <v>86921328.489999995</v>
      </c>
      <c r="F24" s="9">
        <v>86911817.799999997</v>
      </c>
      <c r="G24" s="9">
        <f>+D24-E24</f>
        <v>124906778.14</v>
      </c>
    </row>
    <row r="25" spans="1:7" ht="15" customHeight="1" x14ac:dyDescent="0.25">
      <c r="A25" s="17" t="s">
        <v>21</v>
      </c>
      <c r="B25" s="9">
        <v>290251574.24000001</v>
      </c>
      <c r="C25" s="9">
        <v>-3844528.32</v>
      </c>
      <c r="D25" s="9">
        <f>+B25+C25</f>
        <v>286407045.92000002</v>
      </c>
      <c r="E25" s="9">
        <v>67412332.439999998</v>
      </c>
      <c r="F25" s="9">
        <v>64185893.990000002</v>
      </c>
      <c r="G25" s="9">
        <f t="shared" si="2"/>
        <v>218994713.48000002</v>
      </c>
    </row>
    <row r="26" spans="1:7" ht="16.7" customHeight="1" x14ac:dyDescent="0.25">
      <c r="A26" s="8" t="s">
        <v>22</v>
      </c>
      <c r="B26" s="9">
        <v>243081037.81</v>
      </c>
      <c r="C26" s="9">
        <v>-11018134.880000001</v>
      </c>
      <c r="D26" s="9">
        <f>+B26+C26</f>
        <v>232062902.93000001</v>
      </c>
      <c r="E26" s="9">
        <v>97784085.409999996</v>
      </c>
      <c r="F26" s="9">
        <v>93924119.890000001</v>
      </c>
      <c r="G26" s="9">
        <f t="shared" si="2"/>
        <v>134278817.52000001</v>
      </c>
    </row>
    <row r="27" spans="1:7" ht="16.7" customHeight="1" x14ac:dyDescent="0.25">
      <c r="A27" s="8" t="s">
        <v>23</v>
      </c>
      <c r="B27" s="9">
        <v>35451636.060000002</v>
      </c>
      <c r="C27" s="9">
        <v>0</v>
      </c>
      <c r="D27" s="9">
        <f t="shared" si="1"/>
        <v>35451636.060000002</v>
      </c>
      <c r="E27" s="9">
        <v>16093160.779999999</v>
      </c>
      <c r="F27" s="9">
        <v>16060820.289999999</v>
      </c>
      <c r="G27" s="9">
        <f t="shared" si="2"/>
        <v>19358475.280000001</v>
      </c>
    </row>
    <row r="28" spans="1:7" ht="16.7" customHeight="1" x14ac:dyDescent="0.25">
      <c r="A28" s="8" t="s">
        <v>24</v>
      </c>
      <c r="B28" s="9">
        <v>7644747</v>
      </c>
      <c r="C28" s="9">
        <v>-1848000</v>
      </c>
      <c r="D28" s="9">
        <f t="shared" si="1"/>
        <v>5796747</v>
      </c>
      <c r="E28" s="9">
        <v>3679508.14</v>
      </c>
      <c r="F28" s="9">
        <v>3678210.8</v>
      </c>
      <c r="G28" s="9">
        <f t="shared" si="2"/>
        <v>2117238.86</v>
      </c>
    </row>
    <row r="29" spans="1:7" ht="16.7" customHeight="1" x14ac:dyDescent="0.25">
      <c r="A29" s="8" t="s">
        <v>25</v>
      </c>
      <c r="B29" s="9">
        <v>4318328.99</v>
      </c>
      <c r="C29" s="9">
        <v>23690</v>
      </c>
      <c r="D29" s="9">
        <f t="shared" ref="D29:D30" si="3">+B29+C29</f>
        <v>4342018.99</v>
      </c>
      <c r="E29" s="9">
        <v>1986743.13</v>
      </c>
      <c r="F29" s="9">
        <v>1986743.13</v>
      </c>
      <c r="G29" s="9">
        <f>+D29-E29</f>
        <v>2355275.8600000003</v>
      </c>
    </row>
    <row r="30" spans="1:7" ht="27.75" customHeight="1" x14ac:dyDescent="0.25">
      <c r="A30" s="17" t="s">
        <v>26</v>
      </c>
      <c r="B30" s="9">
        <v>5497952.1900000004</v>
      </c>
      <c r="C30" s="9">
        <v>3550000</v>
      </c>
      <c r="D30" s="9">
        <f t="shared" si="3"/>
        <v>9047952.1900000013</v>
      </c>
      <c r="E30" s="9">
        <v>1304743.83</v>
      </c>
      <c r="F30" s="9">
        <v>1265237.43</v>
      </c>
      <c r="G30" s="9">
        <f>+D30-E30</f>
        <v>7743208.3600000013</v>
      </c>
    </row>
    <row r="31" spans="1:7" ht="16.7" customHeight="1" x14ac:dyDescent="0.25">
      <c r="A31" s="22" t="s">
        <v>27</v>
      </c>
      <c r="B31" s="9">
        <v>2893885.52</v>
      </c>
      <c r="C31" s="9">
        <v>0</v>
      </c>
      <c r="D31" s="9">
        <f t="shared" si="1"/>
        <v>2893885.52</v>
      </c>
      <c r="E31" s="9">
        <v>375783.32</v>
      </c>
      <c r="F31" s="9">
        <v>375783.32</v>
      </c>
      <c r="G31" s="9">
        <f>+D31-E31</f>
        <v>2518102.2000000002</v>
      </c>
    </row>
    <row r="32" spans="1:7" ht="18.75" customHeight="1" x14ac:dyDescent="0.25">
      <c r="A32" s="10" t="s">
        <v>13</v>
      </c>
      <c r="B32" s="11">
        <f>SUM(B33:B43)</f>
        <v>123575547.34</v>
      </c>
      <c r="C32" s="30">
        <f>SUM(C33:C43)</f>
        <v>108322283.17</v>
      </c>
      <c r="D32" s="12">
        <f>SUM(D33:D43)</f>
        <v>231897830.50999999</v>
      </c>
      <c r="E32" s="11">
        <f>SUM(E34:E43)</f>
        <v>62548145.190000005</v>
      </c>
      <c r="F32" s="11">
        <f t="shared" ref="F32" si="4">SUM(F34:F43)</f>
        <v>61368235.700000003</v>
      </c>
      <c r="G32" s="13">
        <f>SUM(G34:G43)</f>
        <v>169349685.32000002</v>
      </c>
    </row>
    <row r="33" spans="1:7" ht="19.5" customHeight="1" x14ac:dyDescent="0.25">
      <c r="A33" s="5" t="s">
        <v>12</v>
      </c>
      <c r="B33" s="14"/>
      <c r="C33" s="14"/>
      <c r="D33" s="28"/>
      <c r="E33" s="14"/>
      <c r="F33" s="14"/>
      <c r="G33" s="15"/>
    </row>
    <row r="34" spans="1:7" x14ac:dyDescent="0.25">
      <c r="A34" s="8" t="s">
        <v>17</v>
      </c>
      <c r="B34" s="9">
        <v>0</v>
      </c>
      <c r="C34" s="9">
        <v>2028421.16</v>
      </c>
      <c r="D34" s="29">
        <f>+B34+C34</f>
        <v>2028421.16</v>
      </c>
      <c r="E34" s="9">
        <v>1028401.78</v>
      </c>
      <c r="F34" s="9">
        <v>998257.32</v>
      </c>
      <c r="G34" s="16">
        <f>+D34-E34</f>
        <v>1000019.3799999999</v>
      </c>
    </row>
    <row r="35" spans="1:7" x14ac:dyDescent="0.25">
      <c r="A35" s="8" t="s">
        <v>10</v>
      </c>
      <c r="B35" s="9">
        <v>0</v>
      </c>
      <c r="C35" s="9">
        <v>0</v>
      </c>
      <c r="D35" s="29">
        <f t="shared" ref="D35:D43" si="5">+B35+C35</f>
        <v>0</v>
      </c>
      <c r="E35" s="9">
        <v>0</v>
      </c>
      <c r="F35" s="9">
        <v>0</v>
      </c>
      <c r="G35" s="16">
        <f t="shared" ref="G35:G43" si="6">+D35-E35</f>
        <v>0</v>
      </c>
    </row>
    <row r="36" spans="1:7" x14ac:dyDescent="0.25">
      <c r="A36" s="8" t="s">
        <v>18</v>
      </c>
      <c r="B36" s="9">
        <v>0</v>
      </c>
      <c r="C36" s="29">
        <v>0</v>
      </c>
      <c r="D36" s="29">
        <f t="shared" si="5"/>
        <v>0</v>
      </c>
      <c r="E36" s="9">
        <v>0</v>
      </c>
      <c r="F36" s="9">
        <v>0</v>
      </c>
      <c r="G36" s="16">
        <f t="shared" si="6"/>
        <v>0</v>
      </c>
    </row>
    <row r="37" spans="1:7" ht="24.75" x14ac:dyDescent="0.25">
      <c r="A37" s="17" t="s">
        <v>19</v>
      </c>
      <c r="B37" s="9">
        <v>0</v>
      </c>
      <c r="C37" s="9">
        <v>47881630.359999999</v>
      </c>
      <c r="D37" s="9">
        <f t="shared" si="5"/>
        <v>47881630.359999999</v>
      </c>
      <c r="E37" s="9">
        <v>22821434.09</v>
      </c>
      <c r="F37" s="9">
        <v>22821434.09</v>
      </c>
      <c r="G37" s="9">
        <f t="shared" si="6"/>
        <v>25060196.27</v>
      </c>
    </row>
    <row r="38" spans="1:7" x14ac:dyDescent="0.25">
      <c r="A38" s="8" t="s">
        <v>20</v>
      </c>
      <c r="B38" s="9">
        <v>57751361.280000001</v>
      </c>
      <c r="C38" s="9">
        <v>13698300</v>
      </c>
      <c r="D38" s="29">
        <f t="shared" si="5"/>
        <v>71449661.280000001</v>
      </c>
      <c r="E38" s="9">
        <v>22643827.66</v>
      </c>
      <c r="F38" s="9">
        <v>22233317.550000001</v>
      </c>
      <c r="G38" s="16">
        <f t="shared" si="6"/>
        <v>48805833.620000005</v>
      </c>
    </row>
    <row r="39" spans="1:7" ht="15" customHeight="1" x14ac:dyDescent="0.25">
      <c r="A39" s="17" t="s">
        <v>21</v>
      </c>
      <c r="B39" s="9">
        <v>65824186.060000002</v>
      </c>
      <c r="C39" s="9">
        <v>33941221.700000003</v>
      </c>
      <c r="D39" s="29">
        <f t="shared" si="5"/>
        <v>99765407.760000005</v>
      </c>
      <c r="E39" s="9">
        <v>15326778.74</v>
      </c>
      <c r="F39" s="9">
        <v>14587523.82</v>
      </c>
      <c r="G39" s="19">
        <f>+D39-E39</f>
        <v>84438629.020000011</v>
      </c>
    </row>
    <row r="40" spans="1:7" x14ac:dyDescent="0.25">
      <c r="A40" s="8" t="s">
        <v>22</v>
      </c>
      <c r="B40" s="9">
        <v>0</v>
      </c>
      <c r="C40" s="9">
        <v>10772709.949999999</v>
      </c>
      <c r="D40" s="29">
        <f t="shared" si="5"/>
        <v>10772709.949999999</v>
      </c>
      <c r="E40" s="18">
        <v>727702.92</v>
      </c>
      <c r="F40" s="18">
        <v>727702.92</v>
      </c>
      <c r="G40" s="16">
        <f t="shared" si="6"/>
        <v>10045007.029999999</v>
      </c>
    </row>
    <row r="41" spans="1:7" x14ac:dyDescent="0.25">
      <c r="A41" s="8" t="s">
        <v>23</v>
      </c>
      <c r="B41" s="20">
        <v>0</v>
      </c>
      <c r="C41" s="21">
        <v>0</v>
      </c>
      <c r="D41" s="29">
        <f t="shared" si="5"/>
        <v>0</v>
      </c>
      <c r="E41" s="20">
        <v>0</v>
      </c>
      <c r="F41" s="20">
        <v>0</v>
      </c>
      <c r="G41" s="16">
        <f t="shared" si="6"/>
        <v>0</v>
      </c>
    </row>
    <row r="42" spans="1:7" x14ac:dyDescent="0.25">
      <c r="A42" s="8" t="s">
        <v>24</v>
      </c>
      <c r="B42" s="20">
        <v>0</v>
      </c>
      <c r="C42" s="21">
        <v>0</v>
      </c>
      <c r="D42" s="29">
        <f t="shared" si="5"/>
        <v>0</v>
      </c>
      <c r="E42" s="20">
        <v>0</v>
      </c>
      <c r="F42" s="20">
        <v>0</v>
      </c>
      <c r="G42" s="16">
        <f t="shared" si="6"/>
        <v>0</v>
      </c>
    </row>
    <row r="43" spans="1:7" x14ac:dyDescent="0.25">
      <c r="A43" s="22" t="s">
        <v>25</v>
      </c>
      <c r="B43" s="23">
        <v>0</v>
      </c>
      <c r="C43" s="24">
        <v>0</v>
      </c>
      <c r="D43" s="29">
        <f t="shared" si="5"/>
        <v>0</v>
      </c>
      <c r="E43" s="24">
        <v>0</v>
      </c>
      <c r="F43" s="24">
        <v>0</v>
      </c>
      <c r="G43" s="16">
        <f t="shared" si="6"/>
        <v>0</v>
      </c>
    </row>
    <row r="44" spans="1:7" ht="30" customHeight="1" thickBot="1" x14ac:dyDescent="0.3">
      <c r="A44" s="25" t="s">
        <v>14</v>
      </c>
      <c r="B44" s="26">
        <f>+B32+B18</f>
        <v>1265105958.9999998</v>
      </c>
      <c r="C44" s="26">
        <f>+C32+C18</f>
        <v>46977831.5</v>
      </c>
      <c r="D44" s="26">
        <f>+D32+D18</f>
        <v>1312083790.5</v>
      </c>
      <c r="E44" s="26">
        <f>+E32+E18</f>
        <v>452218126.59999996</v>
      </c>
      <c r="F44" s="26">
        <f t="shared" ref="F44" si="7">+F32+F18</f>
        <v>442688628.38</v>
      </c>
      <c r="G44" s="27">
        <f>+G32+G18</f>
        <v>859865663.90000021</v>
      </c>
    </row>
    <row r="46" spans="1:7" x14ac:dyDescent="0.25">
      <c r="C46" s="51"/>
      <c r="D46" s="51"/>
      <c r="E46" s="52"/>
      <c r="F46" s="52"/>
      <c r="G46" s="52"/>
    </row>
    <row r="54" spans="1:7" x14ac:dyDescent="0.25">
      <c r="A54" s="48"/>
      <c r="B54" s="48"/>
      <c r="C54" s="48"/>
      <c r="D54" s="48"/>
      <c r="E54" s="48"/>
      <c r="F54" s="48"/>
      <c r="G54" s="48"/>
    </row>
    <row r="55" spans="1:7" x14ac:dyDescent="0.25">
      <c r="A55" s="49"/>
      <c r="B55" s="49"/>
      <c r="C55" s="50"/>
      <c r="D55" s="50"/>
      <c r="E55" s="50"/>
      <c r="F55" s="50"/>
      <c r="G55" s="50"/>
    </row>
    <row r="56" spans="1:7" x14ac:dyDescent="0.25">
      <c r="A56" s="32"/>
      <c r="B56" s="32"/>
      <c r="C56" s="32"/>
      <c r="D56" s="32"/>
      <c r="E56" s="32"/>
      <c r="F56" s="32"/>
      <c r="G56" s="32"/>
    </row>
  </sheetData>
  <mergeCells count="21">
    <mergeCell ref="C54:D54"/>
    <mergeCell ref="E54:G54"/>
    <mergeCell ref="A55:B55"/>
    <mergeCell ref="C55:D55"/>
    <mergeCell ref="E55:G55"/>
    <mergeCell ref="A56:B56"/>
    <mergeCell ref="C56:D56"/>
    <mergeCell ref="E56:G56"/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  <mergeCell ref="A54:B54"/>
  </mergeCells>
  <pageMargins left="0.47244094488188981" right="0.39370078740157483" top="0.39370078740157483" bottom="0.39370078740157483" header="0.39370078740157483" footer="0.39370078740157483"/>
  <pageSetup scale="67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2026-07-22T22:35:48Z</cp:lastPrinted>
  <dcterms:created xsi:type="dcterms:W3CDTF">2020-04-27T19:51:46Z</dcterms:created>
  <dcterms:modified xsi:type="dcterms:W3CDTF">2026-07-22T22:35:56Z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