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6\2do Trimestre 2026\II. Informacion Presupuestaria\"/>
    </mc:Choice>
  </mc:AlternateContent>
  <xr:revisionPtr revIDLastSave="0" documentId="13_ncr:1_{49A0626C-B605-422A-BF13-4DEEC25E9B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#1" sheetId="1" r:id="rId1"/>
  </sheets>
  <definedNames>
    <definedName name="_xlnm.Print_Area" localSheetId="0">'REPORTE #1'!$B$1:$H$46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1" l="1"/>
  <c r="G19" i="1"/>
  <c r="F19" i="1"/>
  <c r="D19" i="1"/>
  <c r="C19" i="1"/>
  <c r="E31" i="1"/>
  <c r="H31" i="1" s="1"/>
  <c r="E30" i="1"/>
  <c r="H30" i="1" s="1"/>
  <c r="E29" i="1"/>
  <c r="H29" i="1" s="1"/>
  <c r="E28" i="1"/>
  <c r="H28" i="1" s="1"/>
  <c r="E27" i="1"/>
  <c r="H27" i="1" s="1"/>
  <c r="E26" i="1"/>
  <c r="H26" i="1" s="1"/>
  <c r="E25" i="1"/>
  <c r="H25" i="1" s="1"/>
  <c r="E24" i="1"/>
  <c r="H24" i="1" s="1"/>
  <c r="E23" i="1"/>
  <c r="H23" i="1" s="1"/>
  <c r="E22" i="1"/>
  <c r="H22" i="1" s="1"/>
  <c r="E21" i="1"/>
  <c r="H21" i="1" s="1"/>
  <c r="E20" i="1"/>
  <c r="H20" i="1" s="1"/>
  <c r="E18" i="1"/>
  <c r="H18" i="1" s="1"/>
  <c r="E17" i="1"/>
  <c r="H17" i="1" s="1"/>
  <c r="E16" i="1"/>
  <c r="H16" i="1" s="1"/>
  <c r="H19" i="1" l="1"/>
  <c r="E19" i="1"/>
  <c r="E15" i="1" l="1"/>
  <c r="H15" i="1" s="1"/>
  <c r="H32" i="1" s="1"/>
  <c r="D32" i="1"/>
  <c r="G32" i="1" l="1"/>
  <c r="F32" i="1" l="1"/>
  <c r="E32" i="1" l="1"/>
</calcChain>
</file>

<file path=xl/sharedStrings.xml><?xml version="1.0" encoding="utf-8"?>
<sst xmlns="http://schemas.openxmlformats.org/spreadsheetml/2006/main" count="27" uniqueCount="27">
  <si>
    <t>Ayuntamiento Municipal de Playas de Rosarito, B.C.</t>
  </si>
  <si>
    <t>Concepto</t>
  </si>
  <si>
    <t>Aprobado</t>
  </si>
  <si>
    <t>Modificado</t>
  </si>
  <si>
    <t>Devengado</t>
  </si>
  <si>
    <t>Pagado</t>
  </si>
  <si>
    <t>Estado Analítico del Ejercicio del Presupuesto de Egresos (Clasificación Administrativa)</t>
  </si>
  <si>
    <t>Ampliaciones/
Reducciones</t>
  </si>
  <si>
    <t>Subejercicio</t>
  </si>
  <si>
    <t>Del 01 de Enero al 30 de Junio del 2026</t>
  </si>
  <si>
    <t>Sector Público Municipal</t>
  </si>
  <si>
    <t>Sector Público No Financiero</t>
  </si>
  <si>
    <t>Gobierno General Municipal</t>
  </si>
  <si>
    <t>Gobierno Municipal</t>
  </si>
  <si>
    <t>Órgano Ejecutivo Municipal Ayuntamiento</t>
  </si>
  <si>
    <t>PRESIDENCIA MUNICIPAL</t>
  </si>
  <si>
    <t>SINDICATURA MUNICIPAL</t>
  </si>
  <si>
    <t>SECRETARIA GENERAL</t>
  </si>
  <si>
    <t>SECRETARIA DE DESARROLLO Y SERVICIOS URBANOS</t>
  </si>
  <si>
    <t>SECRETARIA DE SEGURIDAD CIUDADANA</t>
  </si>
  <si>
    <t>TESORERIA MUNICIPAL</t>
  </si>
  <si>
    <t>OFICIALIA MAYOR</t>
  </si>
  <si>
    <t>SECRETARIA DE BIENESTAR SOCIAL</t>
  </si>
  <si>
    <t>SECRETARIA DE DESARROLLO ECONÓMICO</t>
  </si>
  <si>
    <t>CONSEJERÍA JURÍDICA</t>
  </si>
  <si>
    <t>SECRETARIA DE PROTECCIÓN AL MEDIO AMBIENTE</t>
  </si>
  <si>
    <t>SECRETARIA DE 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</si>
</sst>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A]&quot;$&quot;\ #,##0.00;&quot;$&quot;\ \-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6">
    <xf numFmtId="0" fontId="1" fillId="0" borderId="0" xfId="0" applyFont="1"/>
    <xf numFmtId="0" fontId="4" fillId="2" borderId="5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 readingOrder="1"/>
    </xf>
    <xf numFmtId="4" fontId="8" fillId="0" borderId="0" xfId="0" applyNumberFormat="1" applyFont="1"/>
    <xf numFmtId="0" fontId="6" fillId="0" borderId="3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 wrapText="1" readingOrder="1"/>
    </xf>
    <xf numFmtId="164" fontId="4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/>
    </xf>
    <xf numFmtId="164" fontId="4" fillId="0" borderId="9" xfId="0" applyNumberFormat="1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 readingOrder="1"/>
    </xf>
    <xf numFmtId="164" fontId="11" fillId="0" borderId="10" xfId="0" applyNumberFormat="1" applyFont="1" applyBorder="1" applyAlignment="1">
      <alignment horizontal="center" vertical="center" wrapText="1" readingOrder="1"/>
    </xf>
    <xf numFmtId="0" fontId="11" fillId="0" borderId="8" xfId="0" applyFont="1" applyBorder="1" applyAlignment="1">
      <alignment horizontal="justify" vertical="center" wrapText="1" readingOrder="1"/>
    </xf>
    <xf numFmtId="0" fontId="11" fillId="0" borderId="11" xfId="0" applyFont="1" applyBorder="1" applyAlignment="1">
      <alignment horizontal="justify" vertical="center" wrapText="1" readingOrder="1"/>
    </xf>
    <xf numFmtId="164" fontId="11" fillId="0" borderId="7" xfId="0" applyNumberFormat="1" applyFont="1" applyBorder="1" applyAlignment="1">
      <alignment horizontal="center" vertical="center" wrapText="1" readingOrder="1"/>
    </xf>
    <xf numFmtId="0" fontId="11" fillId="0" borderId="6" xfId="0" applyFont="1" applyBorder="1" applyAlignment="1">
      <alignment horizontal="justify" vertical="center" wrapText="1" readingOrder="1"/>
    </xf>
    <xf numFmtId="164" fontId="11" fillId="0" borderId="7" xfId="0" applyNumberFormat="1" applyFont="1" applyBorder="1" applyAlignment="1">
      <alignment horizontal="right" vertical="center" wrapText="1" readingOrder="1"/>
    </xf>
    <xf numFmtId="164" fontId="11" fillId="0" borderId="6" xfId="0" applyNumberFormat="1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803414</xdr:colOff>
      <xdr:row>0</xdr:row>
      <xdr:rowOff>91108</xdr:rowOff>
    </xdr:from>
    <xdr:to>
      <xdr:col>5</xdr:col>
      <xdr:colOff>54860</xdr:colOff>
      <xdr:row>8</xdr:row>
      <xdr:rowOff>182217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52086C8-4C0D-3D9B-8D0F-D721538C60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014871" y="91108"/>
          <a:ext cx="1479467" cy="1615109"/>
        </a:xfrm>
        <a:prstGeom prst="rect">
          <a:avLst/>
        </a:prstGeom>
      </xdr:spPr>
    </xdr:pic>
    <xdr:clientData/>
  </xdr:twoCellAnchor>
  <xdr:twoCellAnchor>
    <xdr:from>
      <xdr:col>3</xdr:col>
      <xdr:colOff>438978</xdr:colOff>
      <xdr:row>36</xdr:row>
      <xdr:rowOff>74544</xdr:rowOff>
    </xdr:from>
    <xdr:to>
      <xdr:col>5</xdr:col>
      <xdr:colOff>728870</xdr:colOff>
      <xdr:row>39</xdr:row>
      <xdr:rowOff>124239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CBC0ABC-F4D3-4CA7-87C9-3860CD60A2EA}"/>
            </a:ext>
          </a:extLst>
        </xdr:cNvPr>
        <xdr:cNvSpPr txBox="1"/>
      </xdr:nvSpPr>
      <xdr:spPr>
        <a:xfrm>
          <a:off x="2650435" y="663437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156541</xdr:colOff>
      <xdr:row>36</xdr:row>
      <xdr:rowOff>74542</xdr:rowOff>
    </xdr:from>
    <xdr:to>
      <xdr:col>3</xdr:col>
      <xdr:colOff>554934</xdr:colOff>
      <xdr:row>39</xdr:row>
      <xdr:rowOff>124237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93A2E4F4-B75C-97FC-84DD-EBC438122ED7}"/>
            </a:ext>
          </a:extLst>
        </xdr:cNvPr>
        <xdr:cNvSpPr txBox="1"/>
      </xdr:nvSpPr>
      <xdr:spPr>
        <a:xfrm>
          <a:off x="156541" y="6634368"/>
          <a:ext cx="2725806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256760</xdr:colOff>
      <xdr:row>36</xdr:row>
      <xdr:rowOff>182217</xdr:rowOff>
    </xdr:from>
    <xdr:to>
      <xdr:col>3</xdr:col>
      <xdr:colOff>173934</xdr:colOff>
      <xdr:row>36</xdr:row>
      <xdr:rowOff>182217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12109722-8904-7C55-8E78-568F72924860}"/>
            </a:ext>
          </a:extLst>
        </xdr:cNvPr>
        <xdr:cNvCxnSpPr/>
      </xdr:nvCxnSpPr>
      <xdr:spPr>
        <a:xfrm>
          <a:off x="47210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712305</xdr:colOff>
      <xdr:row>36</xdr:row>
      <xdr:rowOff>182217</xdr:rowOff>
    </xdr:from>
    <xdr:to>
      <xdr:col>5</xdr:col>
      <xdr:colOff>513522</xdr:colOff>
      <xdr:row>36</xdr:row>
      <xdr:rowOff>182217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9942D4C1-BBFB-4214-B456-403CEC92F61A}"/>
            </a:ext>
          </a:extLst>
        </xdr:cNvPr>
        <xdr:cNvCxnSpPr/>
      </xdr:nvCxnSpPr>
      <xdr:spPr>
        <a:xfrm>
          <a:off x="303971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844827</xdr:colOff>
      <xdr:row>36</xdr:row>
      <xdr:rowOff>182217</xdr:rowOff>
    </xdr:from>
    <xdr:to>
      <xdr:col>7</xdr:col>
      <xdr:colOff>704023</xdr:colOff>
      <xdr:row>36</xdr:row>
      <xdr:rowOff>182217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9F850A2-FCF7-43D7-8026-0D178D1F89E9}"/>
            </a:ext>
          </a:extLst>
        </xdr:cNvPr>
        <xdr:cNvCxnSpPr/>
      </xdr:nvCxnSpPr>
      <xdr:spPr>
        <a:xfrm>
          <a:off x="5184914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641072</xdr:colOff>
      <xdr:row>35</xdr:row>
      <xdr:rowOff>182217</xdr:rowOff>
    </xdr:from>
    <xdr:to>
      <xdr:col>7</xdr:col>
      <xdr:colOff>939246</xdr:colOff>
      <xdr:row>41</xdr:row>
      <xdr:rowOff>24848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F761486-FD90-459E-832C-194DCE393912}"/>
            </a:ext>
          </a:extLst>
        </xdr:cNvPr>
        <xdr:cNvSpPr txBox="1"/>
      </xdr:nvSpPr>
      <xdr:spPr>
        <a:xfrm>
          <a:off x="5080550" y="6551543"/>
          <a:ext cx="2468218" cy="9856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es-MX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s-MX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C. P. BIANCA ADILENE QUEVEDO RUÍZ</a:t>
          </a:r>
        </a:p>
        <a:p>
          <a:pPr algn="ctr"/>
          <a:r>
            <a:rPr lang="es-MX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ENCARGADA DE DESPACHO DE LA SUBDIRECCIÓNDE PROGRAMACIÓN Y PRESUPUESTOS </a:t>
          </a:r>
          <a:endParaRPr lang="es-MX" sz="1100" b="1"/>
        </a:p>
      </xdr:txBody>
    </xdr:sp>
    <xdr:clientData/>
  </xdr:twoCellAnchor>
  <xdr:twoCellAnchor editAs="oneCell">
    <xdr:from>
      <xdr:col>1</xdr:col>
      <xdr:colOff>24849</xdr:colOff>
      <xdr:row>42</xdr:row>
      <xdr:rowOff>12198</xdr:rowOff>
    </xdr:from>
    <xdr:to>
      <xdr:col>7</xdr:col>
      <xdr:colOff>1027043</xdr:colOff>
      <xdr:row>45</xdr:row>
      <xdr:rowOff>173936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49EDDFF-2880-A9C1-2A64-36A7217672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99392" y="10572524"/>
          <a:ext cx="7537173" cy="733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9"/>
  <sheetViews>
    <sheetView tabSelected="1" view="pageBreakPreview" zoomScale="115" zoomScaleNormal="115" zoomScaleSheetLayoutView="115" workbookViewId="0">
      <selection activeCell="E43" sqref="E43:E57"/>
    </sheetView>
  </sheetViews>
  <sheetFormatPr baseColWidth="10" defaultRowHeight="15" x14ac:dyDescent="0.25"/>
  <cols>
    <col min="1" max="1" width="1.140625" customWidth="1"/>
    <col min="2" max="2" width="15.7109375" customWidth="1"/>
    <col min="3" max="4" width="16.28515625" bestFit="1" customWidth="1"/>
    <col min="5" max="5" width="17.140625" customWidth="1"/>
    <col min="6" max="7" width="16.28515625" bestFit="1" customWidth="1"/>
    <col min="8" max="8" width="16.28515625" customWidth="1"/>
  </cols>
  <sheetData>
    <row r="2" spans="2:8" x14ac:dyDescent="0.25">
      <c r="B2" s="3"/>
      <c r="C2" s="3"/>
      <c r="D2" s="3"/>
      <c r="E2" s="3"/>
      <c r="F2" s="3"/>
      <c r="G2" s="3"/>
      <c r="H2" s="3"/>
    </row>
    <row r="3" spans="2:8" x14ac:dyDescent="0.25">
      <c r="B3" s="3"/>
      <c r="C3" s="3"/>
      <c r="D3" s="3"/>
      <c r="E3" s="3"/>
      <c r="F3" s="3"/>
      <c r="G3" s="3"/>
      <c r="H3" s="3"/>
    </row>
    <row r="4" spans="2:8" x14ac:dyDescent="0.25">
      <c r="B4" s="3"/>
      <c r="C4" s="3"/>
      <c r="D4" s="3"/>
      <c r="E4" s="3"/>
      <c r="F4" s="3"/>
      <c r="G4" s="3"/>
      <c r="H4" s="3"/>
    </row>
    <row r="5" spans="2:8" x14ac:dyDescent="0.25">
      <c r="B5" s="3"/>
      <c r="C5" s="3"/>
      <c r="D5" s="3"/>
      <c r="E5" s="3"/>
      <c r="F5" s="3"/>
      <c r="G5" s="3"/>
      <c r="H5" s="3"/>
    </row>
    <row r="6" spans="2:8" x14ac:dyDescent="0.25">
      <c r="B6" s="3"/>
      <c r="C6" s="3"/>
      <c r="D6" s="3"/>
      <c r="E6" s="3"/>
      <c r="F6" s="3"/>
      <c r="G6" s="3"/>
      <c r="H6" s="3"/>
    </row>
    <row r="7" spans="2:8" x14ac:dyDescent="0.25">
      <c r="B7" s="3"/>
      <c r="C7" s="3"/>
      <c r="D7" s="3"/>
      <c r="E7" s="3"/>
      <c r="F7" s="3"/>
      <c r="G7" s="3"/>
      <c r="H7" s="3"/>
    </row>
    <row r="8" spans="2:8" x14ac:dyDescent="0.25">
      <c r="B8" s="3"/>
      <c r="C8" s="3"/>
      <c r="D8" s="3"/>
      <c r="E8" s="3"/>
      <c r="F8" s="3"/>
      <c r="G8" s="3"/>
      <c r="H8" s="3"/>
    </row>
    <row r="9" spans="2:8" x14ac:dyDescent="0.25">
      <c r="B9" s="3"/>
      <c r="C9" s="3"/>
      <c r="D9" s="3"/>
      <c r="E9" s="3"/>
      <c r="F9" s="3"/>
      <c r="G9" s="3"/>
      <c r="H9" s="3"/>
    </row>
    <row r="10" spans="2:8" ht="15.75" x14ac:dyDescent="0.25">
      <c r="B10" s="15" t="s">
        <v>0</v>
      </c>
      <c r="C10" s="15"/>
      <c r="D10" s="15"/>
      <c r="E10" s="15"/>
      <c r="F10" s="15"/>
      <c r="G10" s="15"/>
      <c r="H10" s="15"/>
    </row>
    <row r="11" spans="2:8" x14ac:dyDescent="0.25">
      <c r="B11" s="13" t="s">
        <v>6</v>
      </c>
      <c r="C11" s="13"/>
      <c r="D11" s="13"/>
      <c r="E11" s="13"/>
      <c r="F11" s="13"/>
      <c r="G11" s="13"/>
      <c r="H11" s="13"/>
    </row>
    <row r="12" spans="2:8" ht="15.75" customHeight="1" x14ac:dyDescent="0.25">
      <c r="B12" s="13" t="s">
        <v>9</v>
      </c>
      <c r="C12" s="13"/>
      <c r="D12" s="13"/>
      <c r="E12" s="13"/>
      <c r="F12" s="13"/>
      <c r="G12" s="13"/>
      <c r="H12" s="13"/>
    </row>
    <row r="13" spans="2:8" ht="15.75" thickBot="1" x14ac:dyDescent="0.3">
      <c r="B13" s="14"/>
      <c r="C13" s="14"/>
      <c r="D13" s="14"/>
      <c r="E13" s="14"/>
      <c r="F13" s="14"/>
      <c r="G13" s="14"/>
      <c r="H13" s="14"/>
    </row>
    <row r="14" spans="2:8" ht="48.75" customHeight="1" x14ac:dyDescent="0.25">
      <c r="B14" s="18" t="s">
        <v>1</v>
      </c>
      <c r="C14" s="2" t="s">
        <v>2</v>
      </c>
      <c r="D14" s="1" t="s">
        <v>7</v>
      </c>
      <c r="E14" s="2" t="s">
        <v>3</v>
      </c>
      <c r="F14" s="2" t="s">
        <v>4</v>
      </c>
      <c r="G14" s="4" t="s">
        <v>5</v>
      </c>
      <c r="H14" s="5" t="s">
        <v>8</v>
      </c>
    </row>
    <row r="15" spans="2:8" ht="28.5" customHeight="1" x14ac:dyDescent="0.25">
      <c r="B15" s="21" t="s">
        <v>10</v>
      </c>
      <c r="C15" s="19">
        <v>1265105958.9992983</v>
      </c>
      <c r="D15" s="19">
        <v>46977831.5</v>
      </c>
      <c r="E15" s="19">
        <f>+C15+D15</f>
        <v>1312083790.4992983</v>
      </c>
      <c r="F15" s="19">
        <v>452218126.60000002</v>
      </c>
      <c r="G15" s="19">
        <v>442688628.3900001</v>
      </c>
      <c r="H15" s="19">
        <f>+E15-F15</f>
        <v>859865663.89929831</v>
      </c>
    </row>
    <row r="16" spans="2:8" ht="24" customHeight="1" x14ac:dyDescent="0.25">
      <c r="B16" s="20" t="s">
        <v>11</v>
      </c>
      <c r="C16" s="22">
        <v>1265105958.9992983</v>
      </c>
      <c r="D16" s="22">
        <v>46977831.5</v>
      </c>
      <c r="E16" s="22">
        <f>+C16+D16</f>
        <v>1312083790.4992983</v>
      </c>
      <c r="F16" s="22">
        <v>452218126.60000002</v>
      </c>
      <c r="G16" s="22">
        <v>442688628.3900001</v>
      </c>
      <c r="H16" s="22">
        <f>+E16-F16</f>
        <v>859865663.89929831</v>
      </c>
    </row>
    <row r="17" spans="2:8" ht="23.25" customHeight="1" x14ac:dyDescent="0.25">
      <c r="B17" s="20" t="s">
        <v>12</v>
      </c>
      <c r="C17" s="22">
        <v>1265105958.9992983</v>
      </c>
      <c r="D17" s="22">
        <v>46977831.5</v>
      </c>
      <c r="E17" s="22">
        <f t="shared" ref="E17:E31" si="0">+C17+D17</f>
        <v>1312083790.4992983</v>
      </c>
      <c r="F17" s="22">
        <v>452218126.60000002</v>
      </c>
      <c r="G17" s="22">
        <v>442688628.3900001</v>
      </c>
      <c r="H17" s="22">
        <f t="shared" ref="H17:H31" si="1">+E17-F17</f>
        <v>859865663.89929831</v>
      </c>
    </row>
    <row r="18" spans="2:8" ht="15" customHeight="1" x14ac:dyDescent="0.25">
      <c r="B18" s="20" t="s">
        <v>13</v>
      </c>
      <c r="C18" s="22">
        <v>1265105958.9992983</v>
      </c>
      <c r="D18" s="22">
        <v>46977831.5</v>
      </c>
      <c r="E18" s="22">
        <f t="shared" si="0"/>
        <v>1312083790.4992983</v>
      </c>
      <c r="F18" s="22">
        <v>452218126.60000002</v>
      </c>
      <c r="G18" s="22">
        <v>442688628.3900001</v>
      </c>
      <c r="H18" s="22">
        <f t="shared" si="1"/>
        <v>859865663.89929831</v>
      </c>
    </row>
    <row r="19" spans="2:8" ht="37.5" customHeight="1" x14ac:dyDescent="0.25">
      <c r="B19" s="20" t="s">
        <v>14</v>
      </c>
      <c r="C19" s="22">
        <f>SUM(C20:C31)</f>
        <v>1265105958.9999998</v>
      </c>
      <c r="D19" s="22">
        <f t="shared" ref="D19:H19" si="2">SUM(D20:D31)</f>
        <v>46977831.5</v>
      </c>
      <c r="E19" s="22">
        <f t="shared" si="2"/>
        <v>1312083790.4999998</v>
      </c>
      <c r="F19" s="22">
        <f t="shared" si="2"/>
        <v>452218126.59999996</v>
      </c>
      <c r="G19" s="22">
        <f t="shared" si="2"/>
        <v>442688628.38000005</v>
      </c>
      <c r="H19" s="22">
        <f t="shared" si="2"/>
        <v>859865663.89999998</v>
      </c>
    </row>
    <row r="20" spans="2:8" ht="26.25" customHeight="1" x14ac:dyDescent="0.25">
      <c r="B20" s="20" t="s">
        <v>15</v>
      </c>
      <c r="C20" s="24">
        <v>71506020.689999998</v>
      </c>
      <c r="D20" s="24">
        <v>2172310</v>
      </c>
      <c r="E20" s="24">
        <f t="shared" si="0"/>
        <v>73678330.689999998</v>
      </c>
      <c r="F20" s="24">
        <v>26229251.109999999</v>
      </c>
      <c r="G20" s="24">
        <v>26153162.57</v>
      </c>
      <c r="H20" s="24">
        <f t="shared" si="1"/>
        <v>47449079.579999998</v>
      </c>
    </row>
    <row r="21" spans="2:8" ht="23.25" customHeight="1" x14ac:dyDescent="0.25">
      <c r="B21" s="20" t="s">
        <v>16</v>
      </c>
      <c r="C21" s="24">
        <v>17542137.600000001</v>
      </c>
      <c r="D21" s="24">
        <v>-14910.15</v>
      </c>
      <c r="E21" s="24">
        <f t="shared" si="0"/>
        <v>17527227.450000003</v>
      </c>
      <c r="F21" s="24">
        <v>7261796.3399999999</v>
      </c>
      <c r="G21" s="24">
        <v>7249178.7000000002</v>
      </c>
      <c r="H21" s="24">
        <f t="shared" si="1"/>
        <v>10265431.110000003</v>
      </c>
    </row>
    <row r="22" spans="2:8" ht="23.25" customHeight="1" x14ac:dyDescent="0.25">
      <c r="B22" s="20" t="s">
        <v>17</v>
      </c>
      <c r="C22" s="24">
        <v>43094170.100000001</v>
      </c>
      <c r="D22" s="24">
        <v>0</v>
      </c>
      <c r="E22" s="24">
        <f t="shared" si="0"/>
        <v>43094170.100000001</v>
      </c>
      <c r="F22" s="24">
        <v>18581242.329999998</v>
      </c>
      <c r="G22" s="24">
        <v>18384367.91</v>
      </c>
      <c r="H22" s="24">
        <f t="shared" si="1"/>
        <v>24512927.770000003</v>
      </c>
    </row>
    <row r="23" spans="2:8" ht="51" customHeight="1" x14ac:dyDescent="0.25">
      <c r="B23" s="20" t="s">
        <v>18</v>
      </c>
      <c r="C23" s="24">
        <v>208071370.03</v>
      </c>
      <c r="D23" s="24">
        <v>-105382</v>
      </c>
      <c r="E23" s="24">
        <f t="shared" si="0"/>
        <v>207965988.03</v>
      </c>
      <c r="F23" s="24">
        <v>85889841.959999993</v>
      </c>
      <c r="G23" s="24">
        <v>84964748.260000005</v>
      </c>
      <c r="H23" s="24">
        <f t="shared" si="1"/>
        <v>122076146.07000001</v>
      </c>
    </row>
    <row r="24" spans="2:8" ht="36" customHeight="1" x14ac:dyDescent="0.25">
      <c r="B24" s="20" t="s">
        <v>19</v>
      </c>
      <c r="C24" s="24">
        <v>269928912.70999998</v>
      </c>
      <c r="D24" s="24">
        <v>13348855.199999999</v>
      </c>
      <c r="E24" s="24">
        <f t="shared" si="0"/>
        <v>283277767.90999997</v>
      </c>
      <c r="F24" s="24">
        <v>109565156.15000001</v>
      </c>
      <c r="G24" s="24">
        <v>109145135.34999999</v>
      </c>
      <c r="H24" s="24">
        <f t="shared" si="1"/>
        <v>173712611.75999996</v>
      </c>
    </row>
    <row r="25" spans="2:8" ht="27" customHeight="1" x14ac:dyDescent="0.25">
      <c r="B25" s="20" t="s">
        <v>20</v>
      </c>
      <c r="C25" s="24">
        <v>356075760.30000001</v>
      </c>
      <c r="D25" s="24">
        <v>30096693.379999999</v>
      </c>
      <c r="E25" s="24">
        <f t="shared" si="0"/>
        <v>386172453.68000001</v>
      </c>
      <c r="F25" s="24">
        <v>82739111.180000007</v>
      </c>
      <c r="G25" s="24">
        <v>78773417.810000002</v>
      </c>
      <c r="H25" s="24">
        <f t="shared" si="1"/>
        <v>303433342.5</v>
      </c>
    </row>
    <row r="26" spans="2:8" ht="15" customHeight="1" x14ac:dyDescent="0.25">
      <c r="B26" s="20" t="s">
        <v>21</v>
      </c>
      <c r="C26" s="24">
        <v>243081037.81</v>
      </c>
      <c r="D26" s="24">
        <v>-245424.93</v>
      </c>
      <c r="E26" s="24">
        <f t="shared" si="0"/>
        <v>242835612.88</v>
      </c>
      <c r="F26" s="24">
        <v>98511788.329999998</v>
      </c>
      <c r="G26" s="24">
        <v>94651822.810000002</v>
      </c>
      <c r="H26" s="24">
        <f t="shared" si="1"/>
        <v>144323824.55000001</v>
      </c>
    </row>
    <row r="27" spans="2:8" ht="24.75" customHeight="1" x14ac:dyDescent="0.25">
      <c r="B27" s="20" t="s">
        <v>22</v>
      </c>
      <c r="C27" s="24">
        <v>35451636.060000002</v>
      </c>
      <c r="D27" s="24">
        <v>0</v>
      </c>
      <c r="E27" s="24">
        <f t="shared" si="0"/>
        <v>35451636.060000002</v>
      </c>
      <c r="F27" s="24">
        <v>16093160.779999999</v>
      </c>
      <c r="G27" s="24">
        <v>16060820.289999999</v>
      </c>
      <c r="H27" s="24">
        <f t="shared" si="1"/>
        <v>19358475.280000001</v>
      </c>
    </row>
    <row r="28" spans="2:8" ht="34.5" customHeight="1" x14ac:dyDescent="0.25">
      <c r="B28" s="20" t="s">
        <v>23</v>
      </c>
      <c r="C28" s="24">
        <v>7644747</v>
      </c>
      <c r="D28" s="24">
        <v>-1848000</v>
      </c>
      <c r="E28" s="24">
        <f t="shared" si="0"/>
        <v>5796747</v>
      </c>
      <c r="F28" s="24">
        <v>3679508.14</v>
      </c>
      <c r="G28" s="24">
        <v>3678210.8</v>
      </c>
      <c r="H28" s="24">
        <f t="shared" si="1"/>
        <v>2117238.86</v>
      </c>
    </row>
    <row r="29" spans="2:8" ht="24" customHeight="1" x14ac:dyDescent="0.25">
      <c r="B29" s="20" t="s">
        <v>24</v>
      </c>
      <c r="C29" s="24">
        <v>4318328.99</v>
      </c>
      <c r="D29" s="24">
        <v>23690</v>
      </c>
      <c r="E29" s="24">
        <f t="shared" si="0"/>
        <v>4342018.99</v>
      </c>
      <c r="F29" s="24">
        <v>1986743.13</v>
      </c>
      <c r="G29" s="24">
        <v>1986743.13</v>
      </c>
      <c r="H29" s="24">
        <f t="shared" si="1"/>
        <v>2355275.8600000003</v>
      </c>
    </row>
    <row r="30" spans="2:8" ht="39" customHeight="1" x14ac:dyDescent="0.25">
      <c r="B30" s="20" t="s">
        <v>25</v>
      </c>
      <c r="C30" s="24">
        <v>5497952.1900000004</v>
      </c>
      <c r="D30" s="24">
        <v>3550000</v>
      </c>
      <c r="E30" s="24">
        <f t="shared" si="0"/>
        <v>9047952.1900000013</v>
      </c>
      <c r="F30" s="24">
        <v>1304743.83</v>
      </c>
      <c r="G30" s="24">
        <v>1265237.43</v>
      </c>
      <c r="H30" s="24">
        <f t="shared" si="1"/>
        <v>7743208.3600000013</v>
      </c>
    </row>
    <row r="31" spans="2:8" ht="27" customHeight="1" x14ac:dyDescent="0.25">
      <c r="B31" s="23" t="s">
        <v>26</v>
      </c>
      <c r="C31" s="25">
        <v>2893885.52</v>
      </c>
      <c r="D31" s="25">
        <v>0</v>
      </c>
      <c r="E31" s="25">
        <f t="shared" si="0"/>
        <v>2893885.52</v>
      </c>
      <c r="F31" s="25">
        <v>375783.32</v>
      </c>
      <c r="G31" s="25">
        <v>375783.32</v>
      </c>
      <c r="H31" s="25">
        <f t="shared" si="1"/>
        <v>2518102.2000000002</v>
      </c>
    </row>
    <row r="32" spans="2:8" ht="30" customHeight="1" thickBot="1" x14ac:dyDescent="0.3">
      <c r="B32" s="7"/>
      <c r="C32" s="8">
        <f>+C15</f>
        <v>1265105958.9992983</v>
      </c>
      <c r="D32" s="9">
        <f>+D15</f>
        <v>46977831.5</v>
      </c>
      <c r="E32" s="9">
        <f t="shared" ref="E32:G32" si="3">+E15</f>
        <v>1312083790.4992983</v>
      </c>
      <c r="F32" s="8">
        <f t="shared" si="3"/>
        <v>452218126.60000002</v>
      </c>
      <c r="G32" s="8">
        <f t="shared" si="3"/>
        <v>442688628.3900001</v>
      </c>
      <c r="H32" s="17">
        <f>+H15</f>
        <v>859865663.89929831</v>
      </c>
    </row>
    <row r="33" spans="2:8" x14ac:dyDescent="0.25">
      <c r="H33" s="6"/>
    </row>
    <row r="37" spans="2:8" x14ac:dyDescent="0.25">
      <c r="B37" s="16"/>
      <c r="C37" s="16"/>
      <c r="D37" s="16"/>
      <c r="E37" s="16"/>
      <c r="F37" s="16"/>
      <c r="G37" s="16"/>
      <c r="H37" s="16"/>
    </row>
    <row r="38" spans="2:8" x14ac:dyDescent="0.25">
      <c r="B38" s="10"/>
      <c r="C38" s="10"/>
      <c r="D38" s="12"/>
      <c r="E38" s="12"/>
      <c r="F38" s="12"/>
      <c r="G38" s="12"/>
      <c r="H38" s="12"/>
    </row>
    <row r="39" spans="2:8" x14ac:dyDescent="0.25">
      <c r="B39" s="11"/>
      <c r="C39" s="11"/>
      <c r="D39" s="11"/>
      <c r="E39" s="11"/>
      <c r="F39" s="11"/>
      <c r="G39" s="11"/>
      <c r="H39" s="11"/>
    </row>
  </sheetData>
  <mergeCells count="13">
    <mergeCell ref="B11:H11"/>
    <mergeCell ref="B12:H12"/>
    <mergeCell ref="B13:H13"/>
    <mergeCell ref="B10:H10"/>
    <mergeCell ref="B37:C37"/>
    <mergeCell ref="D37:E37"/>
    <mergeCell ref="F37:H37"/>
    <mergeCell ref="B38:C38"/>
    <mergeCell ref="B39:C39"/>
    <mergeCell ref="F38:H38"/>
    <mergeCell ref="F39:H39"/>
    <mergeCell ref="D38:E38"/>
    <mergeCell ref="D39:E39"/>
  </mergeCells>
  <printOptions horizontalCentered="1"/>
  <pageMargins left="0.41" right="0.19685039370078741" top="0.39370078740157483" bottom="0.19685039370078741" header="0.19685039370078741" footer="0.19685039370078741"/>
  <pageSetup scale="80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2026-07-23T21:01:53Z</cp:lastPrinted>
  <dcterms:created xsi:type="dcterms:W3CDTF">2020-03-30T20:54:44Z</dcterms:created>
  <dcterms:modified xsi:type="dcterms:W3CDTF">2026-07-23T21:05:08Z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