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2025\1er Trimestre 2025\IV. Informacion financiera adicional (LDF)\"/>
    </mc:Choice>
  </mc:AlternateContent>
  <xr:revisionPtr revIDLastSave="0" documentId="13_ncr:1_{BD2FDC94-9B71-4998-A595-6D3A44303C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rptEstadoAnaliticoEjerPresEgreD!$A$1:$G$71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D40" i="1"/>
  <c r="D28" i="1"/>
  <c r="G28" i="1" s="1"/>
  <c r="C18" i="1"/>
  <c r="C30" i="1"/>
  <c r="D35" i="1" l="1"/>
  <c r="D36" i="1"/>
  <c r="D37" i="1"/>
  <c r="D38" i="1"/>
  <c r="D39" i="1"/>
  <c r="D41" i="1"/>
  <c r="D33" i="1"/>
  <c r="D34" i="1"/>
  <c r="D20" i="1" l="1"/>
  <c r="D21" i="1"/>
  <c r="G21" i="1" s="1"/>
  <c r="D22" i="1"/>
  <c r="G22" i="1" s="1"/>
  <c r="D23" i="1"/>
  <c r="D24" i="1"/>
  <c r="D25" i="1"/>
  <c r="D26" i="1"/>
  <c r="D27" i="1"/>
  <c r="D29" i="1"/>
  <c r="E30" i="1"/>
  <c r="B30" i="1"/>
  <c r="D32" i="1"/>
  <c r="F30" i="1"/>
  <c r="B18" i="1"/>
  <c r="G20" i="1" l="1"/>
  <c r="D18" i="1"/>
  <c r="G23" i="1"/>
  <c r="G24" i="1"/>
  <c r="G25" i="1"/>
  <c r="G26" i="1"/>
  <c r="G27" i="1"/>
  <c r="G29" i="1"/>
  <c r="B42" i="1" l="1"/>
  <c r="G18" i="1" l="1"/>
  <c r="E18" i="1"/>
  <c r="G33" i="1"/>
  <c r="G34" i="1"/>
  <c r="G32" i="1"/>
  <c r="E42" i="1" l="1"/>
  <c r="F18" i="1"/>
  <c r="G39" i="1" l="1"/>
  <c r="G36" i="1"/>
  <c r="G37" i="1"/>
  <c r="G38" i="1"/>
  <c r="G41" i="1"/>
  <c r="G35" i="1" l="1"/>
  <c r="D30" i="1"/>
  <c r="G30" i="1"/>
  <c r="G42" i="1" l="1"/>
  <c r="D42" i="1"/>
  <c r="F42" i="1"/>
  <c r="C42" i="1" l="1"/>
</calcChain>
</file>

<file path=xl/sharedStrings.xml><?xml version="1.0" encoding="utf-8"?>
<sst xmlns="http://schemas.openxmlformats.org/spreadsheetml/2006/main" count="37" uniqueCount="27">
  <si>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</si>
  <si>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</si>
  <si>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</si>
  <si>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</si>
  <si>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</si>
  <si>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</si>
  <si>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</si>
  <si>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</si>
  <si>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</si>
  <si>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</si>
  <si>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</si>
  <si>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</si>
  <si>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</si>
  <si>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</si>
  <si>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</si>
  <si>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</si>
  <si>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</si>
  <si>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</si>
  <si>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</si>
  <si>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</si>
  <si>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</si>
  <si>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</si>
  <si>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</si>
  <si>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</si>
  <si>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DESARROLLO ECONÓMICO</t>
  </si>
  <si>
    <t>Del 01 de Enero al 31 de Marzo del 2025</t>
  </si>
  <si>
    <t>J. CONSEJERÍA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</si>
</sst>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  <numFmt numFmtId="166" formatCode="[$$-80A]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9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13" xfId="1" applyNumberFormat="1" applyFont="1" applyBorder="1"/>
    <xf numFmtId="165" fontId="4" fillId="0" borderId="12" xfId="0" applyNumberFormat="1" applyFont="1" applyBorder="1" applyAlignment="1">
      <alignment horizontal="right" vertical="center" wrapText="1"/>
    </xf>
    <xf numFmtId="165" fontId="4" fillId="0" borderId="12" xfId="0" applyNumberFormat="1" applyFont="1" applyBorder="1" applyAlignment="1">
      <alignment horizontal="right" vertical="center" wrapText="1" readingOrder="1"/>
    </xf>
    <xf numFmtId="8" fontId="4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top" wrapText="1"/>
    </xf>
    <xf numFmtId="8" fontId="5" fillId="0" borderId="6" xfId="0" applyNumberFormat="1" applyFont="1" applyBorder="1" applyAlignment="1">
      <alignment horizontal="right" vertical="top"/>
    </xf>
    <xf numFmtId="7" fontId="4" fillId="0" borderId="13" xfId="0" applyNumberFormat="1" applyFont="1" applyBorder="1" applyAlignment="1">
      <alignment horizontal="right"/>
    </xf>
    <xf numFmtId="7" fontId="2" fillId="2" borderId="1" xfId="0" applyNumberFormat="1" applyFont="1" applyFill="1" applyBorder="1" applyAlignment="1">
      <alignment horizontal="right" vertical="center"/>
    </xf>
    <xf numFmtId="7" fontId="4" fillId="0" borderId="13" xfId="0" applyNumberFormat="1" applyFont="1" applyBorder="1"/>
    <xf numFmtId="165" fontId="5" fillId="0" borderId="21" xfId="0" applyNumberFormat="1" applyFont="1" applyBorder="1"/>
    <xf numFmtId="165" fontId="4" fillId="0" borderId="22" xfId="0" applyNumberFormat="1" applyFont="1" applyBorder="1" applyAlignment="1">
      <alignment horizontal="right" vertical="center" wrapText="1" readingOrder="1"/>
    </xf>
    <xf numFmtId="165" fontId="4" fillId="0" borderId="23" xfId="0" applyNumberFormat="1" applyFont="1" applyBorder="1" applyAlignment="1">
      <alignment horizontal="right" vertical="center" wrapText="1" readingOrder="1"/>
    </xf>
    <xf numFmtId="166" fontId="0" fillId="0" borderId="22" xfId="0" applyNumberFormat="1" applyBorder="1" applyAlignment="1">
      <alignment vertical="top"/>
    </xf>
    <xf numFmtId="166" fontId="0" fillId="0" borderId="23" xfId="0" applyNumberFormat="1" applyBorder="1" applyAlignment="1">
      <alignment vertical="top"/>
    </xf>
    <xf numFmtId="0" fontId="5" fillId="0" borderId="21" xfId="0" applyFont="1" applyBorder="1"/>
    <xf numFmtId="166" fontId="0" fillId="0" borderId="13" xfId="0" applyNumberFormat="1" applyBorder="1" applyAlignment="1">
      <alignment vertical="top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52</xdr:row>
      <xdr:rowOff>1242</xdr:rowOff>
    </xdr:from>
    <xdr:to>
      <xdr:col>3</xdr:col>
      <xdr:colOff>704022</xdr:colOff>
      <xdr:row>52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955813B-7C32-4DFD-9387-AAA80D49F405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52</xdr:row>
      <xdr:rowOff>1242</xdr:rowOff>
    </xdr:from>
    <xdr:to>
      <xdr:col>6</xdr:col>
      <xdr:colOff>523048</xdr:colOff>
      <xdr:row>52</xdr:row>
      <xdr:rowOff>19050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E73532E-452D-4F28-A77B-18053212BAB9}"/>
            </a:ext>
          </a:extLst>
        </xdr:cNvPr>
        <xdr:cNvCxnSpPr/>
      </xdr:nvCxnSpPr>
      <xdr:spPr>
        <a:xfrm flipV="1">
          <a:off x="6734175" y="10554942"/>
          <a:ext cx="2237548" cy="178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51</xdr:row>
      <xdr:rowOff>70817</xdr:rowOff>
    </xdr:from>
    <xdr:to>
      <xdr:col>6</xdr:col>
      <xdr:colOff>701121</xdr:colOff>
      <xdr:row>55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436B0D3-09DB-4CC9-9B21-3A4E9AE24C4E}"/>
            </a:ext>
          </a:extLst>
        </xdr:cNvPr>
        <xdr:cNvSpPr txBox="1"/>
      </xdr:nvSpPr>
      <xdr:spPr>
        <a:xfrm>
          <a:off x="6648450" y="10434017"/>
          <a:ext cx="2501346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LUIS ARTURO RAMÍREZ</a:t>
          </a:r>
          <a:r>
            <a:rPr lang="es-MX" sz="1100" baseline="0"/>
            <a:t> PRECIADO</a:t>
          </a:r>
          <a:endParaRPr lang="es-MX" sz="1100"/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51</xdr:row>
      <xdr:rowOff>144117</xdr:rowOff>
    </xdr:from>
    <xdr:to>
      <xdr:col>0</xdr:col>
      <xdr:colOff>2713797</xdr:colOff>
      <xdr:row>51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339C941-1C85-4910-9B4D-DDB0A26867AB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38100</xdr:colOff>
      <xdr:row>65</xdr:row>
      <xdr:rowOff>154152</xdr:rowOff>
    </xdr:from>
    <xdr:to>
      <xdr:col>6</xdr:col>
      <xdr:colOff>1066800</xdr:colOff>
      <xdr:row>70</xdr:row>
      <xdr:rowOff>123638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BD5E9B-DDDB-4B96-BE88-0E7100FAB0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38100" y="13374852"/>
          <a:ext cx="9477375" cy="921986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0</xdr:row>
      <xdr:rowOff>28575</xdr:rowOff>
    </xdr:from>
    <xdr:to>
      <xdr:col>3</xdr:col>
      <xdr:colOff>95250</xdr:colOff>
      <xdr:row>8</xdr:row>
      <xdr:rowOff>168300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E8B0B2-641C-455E-97BD-14B3DFCE5B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895725" y="28575"/>
          <a:ext cx="1524000" cy="1663725"/>
        </a:xfrm>
        <a:prstGeom prst="rect">
          <a:avLst/>
        </a:prstGeom>
      </xdr:spPr>
    </xdr:pic>
    <xdr:clientData/>
  </xdr:twoCellAnchor>
  <xdr:twoCellAnchor>
    <xdr:from>
      <xdr:col>0</xdr:col>
      <xdr:colOff>533401</xdr:colOff>
      <xdr:row>51</xdr:row>
      <xdr:rowOff>7867</xdr:rowOff>
    </xdr:from>
    <xdr:to>
      <xdr:col>0</xdr:col>
      <xdr:colOff>3219451</xdr:colOff>
      <xdr:row>54</xdr:row>
      <xdr:rowOff>57562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9FD170A2-B954-408E-850B-71216938344E}"/>
            </a:ext>
          </a:extLst>
        </xdr:cNvPr>
        <xdr:cNvSpPr txBox="1"/>
      </xdr:nvSpPr>
      <xdr:spPr>
        <a:xfrm>
          <a:off x="533401" y="10161517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504825</xdr:colOff>
      <xdr:row>51</xdr:row>
      <xdr:rowOff>85725</xdr:rowOff>
    </xdr:from>
    <xdr:to>
      <xdr:col>3</xdr:col>
      <xdr:colOff>946288</xdr:colOff>
      <xdr:row>54</xdr:row>
      <xdr:rowOff>135420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F0A73C8-9D23-47FD-82E9-EBD3C15E976C}"/>
            </a:ext>
          </a:extLst>
        </xdr:cNvPr>
        <xdr:cNvSpPr txBox="1"/>
      </xdr:nvSpPr>
      <xdr:spPr>
        <a:xfrm>
          <a:off x="3752850" y="10239375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4"/>
  <sheetViews>
    <sheetView tabSelected="1" view="pageBreakPreview" zoomScaleNormal="100" zoomScaleSheetLayoutView="100" workbookViewId="0">
      <selection activeCell="B56" sqref="B56"/>
    </sheetView>
  </sheetViews>
  <sheetFormatPr baseColWidth="10" defaultRowHeight="15" x14ac:dyDescent="0.2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6" width="15.7109375" bestFit="1" customWidth="1"/>
    <col min="7" max="7" width="16.42578125" customWidth="1"/>
  </cols>
  <sheetData>
    <row r="10" spans="1:7" ht="15.75" x14ac:dyDescent="0.25">
      <c r="A10" s="51" t="s">
        <v>0</v>
      </c>
      <c r="B10" s="51"/>
      <c r="C10" s="51"/>
      <c r="D10" s="51"/>
      <c r="E10" s="51"/>
      <c r="F10" s="51"/>
      <c r="G10" s="51"/>
    </row>
    <row r="11" spans="1:7" ht="15.75" x14ac:dyDescent="0.25">
      <c r="A11" s="51" t="s">
        <v>1</v>
      </c>
      <c r="B11" s="51"/>
      <c r="C11" s="51"/>
      <c r="D11" s="51"/>
      <c r="E11" s="51"/>
      <c r="F11" s="51"/>
      <c r="G11" s="51"/>
    </row>
    <row r="12" spans="1:7" ht="15" customHeight="1" x14ac:dyDescent="0.25">
      <c r="A12" s="63" t="s">
        <v>16</v>
      </c>
      <c r="B12" s="63"/>
      <c r="C12" s="63"/>
      <c r="D12" s="63"/>
      <c r="E12" s="63"/>
      <c r="F12" s="63"/>
      <c r="G12" s="63"/>
    </row>
    <row r="13" spans="1:7" x14ac:dyDescent="0.25">
      <c r="A13" s="62" t="s">
        <v>25</v>
      </c>
      <c r="B13" s="62"/>
      <c r="C13" s="62"/>
      <c r="D13" s="62"/>
      <c r="E13" s="62"/>
      <c r="F13" s="62"/>
      <c r="G13" s="62"/>
    </row>
    <row r="14" spans="1:7" ht="15.75" thickBot="1" x14ac:dyDescent="0.3">
      <c r="B14" s="1"/>
      <c r="C14" s="1"/>
      <c r="D14" s="1"/>
      <c r="E14" s="1"/>
      <c r="F14" s="1"/>
    </row>
    <row r="15" spans="1:7" ht="17.100000000000001" customHeight="1" x14ac:dyDescent="0.25">
      <c r="A15" s="60" t="s">
        <v>3</v>
      </c>
      <c r="B15" s="57" t="s">
        <v>2</v>
      </c>
      <c r="C15" s="58"/>
      <c r="D15" s="58"/>
      <c r="E15" s="58"/>
      <c r="F15" s="59"/>
      <c r="G15" s="54" t="s">
        <v>8</v>
      </c>
    </row>
    <row r="16" spans="1:7" ht="24" customHeight="1" x14ac:dyDescent="0.25">
      <c r="A16" s="61"/>
      <c r="B16" s="64" t="s">
        <v>4</v>
      </c>
      <c r="C16" s="64" t="s">
        <v>15</v>
      </c>
      <c r="D16" s="52" t="s">
        <v>5</v>
      </c>
      <c r="E16" s="52" t="s">
        <v>6</v>
      </c>
      <c r="F16" s="52" t="s">
        <v>7</v>
      </c>
      <c r="G16" s="55"/>
    </row>
    <row r="17" spans="1:7" ht="16.5" customHeight="1" x14ac:dyDescent="0.25">
      <c r="A17" s="61"/>
      <c r="B17" s="65"/>
      <c r="C17" s="65"/>
      <c r="D17" s="53"/>
      <c r="E17" s="53"/>
      <c r="F17" s="53"/>
      <c r="G17" s="56"/>
    </row>
    <row r="18" spans="1:7" x14ac:dyDescent="0.25">
      <c r="A18" s="2" t="s">
        <v>9</v>
      </c>
      <c r="B18" s="3">
        <f>SUM(B20:B29)</f>
        <v>995720575.42999995</v>
      </c>
      <c r="C18" s="3">
        <f>SUM(C20:C29)</f>
        <v>23698215.709999993</v>
      </c>
      <c r="D18" s="3">
        <f>SUM(D20:D29)</f>
        <v>1019418791.14</v>
      </c>
      <c r="E18" s="3">
        <f>SUM(E20:E29)</f>
        <v>155819676.64000002</v>
      </c>
      <c r="F18" s="3">
        <f t="shared" ref="F18" si="0">SUM(F20:F29)</f>
        <v>152998358.81</v>
      </c>
      <c r="G18" s="4">
        <f>SUM(G19:G29)</f>
        <v>863599114.49999988</v>
      </c>
    </row>
    <row r="19" spans="1:7" x14ac:dyDescent="0.25">
      <c r="A19" s="5" t="s">
        <v>11</v>
      </c>
      <c r="B19" s="6"/>
      <c r="C19" s="48"/>
      <c r="D19" s="7"/>
      <c r="E19" s="7"/>
      <c r="F19" s="48"/>
      <c r="G19" s="43"/>
    </row>
    <row r="20" spans="1:7" x14ac:dyDescent="0.25">
      <c r="A20" s="8" t="s">
        <v>17</v>
      </c>
      <c r="B20" s="49">
        <v>52820799.259999998</v>
      </c>
      <c r="C20" s="46">
        <v>-2562171.12</v>
      </c>
      <c r="D20" s="9">
        <f>+B20+C20</f>
        <v>50258628.140000001</v>
      </c>
      <c r="E20" s="46">
        <v>6334492.1900000004</v>
      </c>
      <c r="F20" s="46">
        <v>6302845.0999999996</v>
      </c>
      <c r="G20" s="44">
        <f>+D20-E20</f>
        <v>43924135.950000003</v>
      </c>
    </row>
    <row r="21" spans="1:7" ht="16.7" customHeight="1" x14ac:dyDescent="0.25">
      <c r="A21" s="8" t="s">
        <v>10</v>
      </c>
      <c r="B21" s="49">
        <v>17682266.600000001</v>
      </c>
      <c r="C21" s="46">
        <v>-106000</v>
      </c>
      <c r="D21" s="9">
        <f t="shared" ref="D21:D29" si="1">+B21+C21</f>
        <v>17576266.600000001</v>
      </c>
      <c r="E21" s="46">
        <v>2583641.38</v>
      </c>
      <c r="F21" s="46">
        <v>2583641.38</v>
      </c>
      <c r="G21" s="44">
        <f t="shared" ref="G21:G28" si="2">+D21-E21</f>
        <v>14992625.220000003</v>
      </c>
    </row>
    <row r="22" spans="1:7" ht="16.7" customHeight="1" x14ac:dyDescent="0.25">
      <c r="A22" s="8" t="s">
        <v>18</v>
      </c>
      <c r="B22" s="49">
        <v>38674269.369999997</v>
      </c>
      <c r="C22" s="46">
        <v>112288</v>
      </c>
      <c r="D22" s="9">
        <f t="shared" si="1"/>
        <v>38786557.369999997</v>
      </c>
      <c r="E22" s="46">
        <v>11821365.27</v>
      </c>
      <c r="F22" s="46">
        <v>11819922.82</v>
      </c>
      <c r="G22" s="44">
        <f>+D22-E22</f>
        <v>26965192.099999998</v>
      </c>
    </row>
    <row r="23" spans="1:7" ht="24.75" customHeight="1" x14ac:dyDescent="0.25">
      <c r="A23" s="20" t="s">
        <v>19</v>
      </c>
      <c r="B23" s="49">
        <v>187997706.94</v>
      </c>
      <c r="C23" s="46">
        <v>-136000</v>
      </c>
      <c r="D23" s="9">
        <f t="shared" si="1"/>
        <v>187861706.94</v>
      </c>
      <c r="E23" s="46">
        <v>21975378.73</v>
      </c>
      <c r="F23" s="46">
        <v>21441443.98</v>
      </c>
      <c r="G23" s="44">
        <f t="shared" si="2"/>
        <v>165886328.21000001</v>
      </c>
    </row>
    <row r="24" spans="1:7" x14ac:dyDescent="0.25">
      <c r="A24" s="8" t="s">
        <v>20</v>
      </c>
      <c r="B24" s="49">
        <v>184625435.59999999</v>
      </c>
      <c r="C24" s="46">
        <v>-216000</v>
      </c>
      <c r="D24" s="9">
        <f>+B24+C24</f>
        <v>184409435.59999999</v>
      </c>
      <c r="E24" s="46">
        <v>33563514.590000004</v>
      </c>
      <c r="F24" s="46">
        <v>33563514.590000004</v>
      </c>
      <c r="G24" s="44">
        <f>+D24-E24</f>
        <v>150845921.00999999</v>
      </c>
    </row>
    <row r="25" spans="1:7" ht="15" customHeight="1" x14ac:dyDescent="0.25">
      <c r="A25" s="20" t="s">
        <v>21</v>
      </c>
      <c r="B25" s="49">
        <v>331993667.26999998</v>
      </c>
      <c r="C25" s="46">
        <v>18816452.969999999</v>
      </c>
      <c r="D25" s="9">
        <f>+B25+C25</f>
        <v>350810120.24000001</v>
      </c>
      <c r="E25" s="46">
        <v>30721726.73</v>
      </c>
      <c r="F25" s="46">
        <v>30145535.239999998</v>
      </c>
      <c r="G25" s="44">
        <f t="shared" si="2"/>
        <v>320088393.50999999</v>
      </c>
    </row>
    <row r="26" spans="1:7" ht="16.7" customHeight="1" x14ac:dyDescent="0.25">
      <c r="A26" s="8" t="s">
        <v>22</v>
      </c>
      <c r="B26" s="49">
        <v>160295279.22999999</v>
      </c>
      <c r="C26" s="46">
        <v>2071101.74</v>
      </c>
      <c r="D26" s="9">
        <f>+B26+C26</f>
        <v>162366380.97</v>
      </c>
      <c r="E26" s="46">
        <v>44148803.579999998</v>
      </c>
      <c r="F26" s="46">
        <v>42470701.530000001</v>
      </c>
      <c r="G26" s="44">
        <f t="shared" si="2"/>
        <v>118217577.39</v>
      </c>
    </row>
    <row r="27" spans="1:7" ht="16.7" customHeight="1" x14ac:dyDescent="0.25">
      <c r="A27" s="8" t="s">
        <v>23</v>
      </c>
      <c r="B27" s="49">
        <v>21631151.16</v>
      </c>
      <c r="C27" s="46">
        <v>1786073</v>
      </c>
      <c r="D27" s="9">
        <f t="shared" si="1"/>
        <v>23417224.16</v>
      </c>
      <c r="E27" s="46">
        <v>4474848.99</v>
      </c>
      <c r="F27" s="46">
        <v>4474848.99</v>
      </c>
      <c r="G27" s="44">
        <f t="shared" si="2"/>
        <v>18942375.170000002</v>
      </c>
    </row>
    <row r="28" spans="1:7" ht="16.7" customHeight="1" x14ac:dyDescent="0.25">
      <c r="A28" s="8" t="s">
        <v>24</v>
      </c>
      <c r="B28" s="49">
        <v>0</v>
      </c>
      <c r="C28" s="46">
        <v>658333.32999999996</v>
      </c>
      <c r="D28" s="9">
        <f t="shared" si="1"/>
        <v>658333.32999999996</v>
      </c>
      <c r="E28" s="46">
        <v>108849.94</v>
      </c>
      <c r="F28" s="46">
        <v>108849.94</v>
      </c>
      <c r="G28" s="44">
        <f t="shared" si="2"/>
        <v>549483.3899999999</v>
      </c>
    </row>
    <row r="29" spans="1:7" ht="16.7" customHeight="1" x14ac:dyDescent="0.25">
      <c r="A29" s="26" t="s">
        <v>26</v>
      </c>
      <c r="B29" s="35">
        <v>0</v>
      </c>
      <c r="C29" s="47">
        <v>3274137.79</v>
      </c>
      <c r="D29" s="36">
        <f t="shared" si="1"/>
        <v>3274137.79</v>
      </c>
      <c r="E29" s="47">
        <v>87055.24</v>
      </c>
      <c r="F29" s="47">
        <v>87055.24</v>
      </c>
      <c r="G29" s="45">
        <f>+D29-E29</f>
        <v>3187082.55</v>
      </c>
    </row>
    <row r="30" spans="1:7" ht="18.75" customHeight="1" x14ac:dyDescent="0.25">
      <c r="A30" s="10" t="s">
        <v>13</v>
      </c>
      <c r="B30" s="11">
        <f>SUM(B31:B41)</f>
        <v>104738830.56999999</v>
      </c>
      <c r="C30" s="41">
        <f>SUM(C31:C41)</f>
        <v>9992141</v>
      </c>
      <c r="D30" s="12">
        <f>SUM(D31:D41)</f>
        <v>114730971.56999999</v>
      </c>
      <c r="E30" s="11">
        <f>SUM(E32:E41)</f>
        <v>14841035.970000001</v>
      </c>
      <c r="F30" s="11">
        <f t="shared" ref="F30" si="3">SUM(F32:F41)</f>
        <v>14829464.850000001</v>
      </c>
      <c r="G30" s="13">
        <f>SUM(G32:G41)</f>
        <v>99889935.599999994</v>
      </c>
    </row>
    <row r="31" spans="1:7" ht="19.5" customHeight="1" x14ac:dyDescent="0.25">
      <c r="A31" s="5" t="s">
        <v>12</v>
      </c>
      <c r="B31" s="14"/>
      <c r="C31" s="14"/>
      <c r="D31" s="32"/>
      <c r="E31" s="14"/>
      <c r="F31" s="14"/>
      <c r="G31" s="15"/>
    </row>
    <row r="32" spans="1:7" x14ac:dyDescent="0.25">
      <c r="A32" s="8" t="s">
        <v>17</v>
      </c>
      <c r="B32" s="16">
        <v>0</v>
      </c>
      <c r="C32" s="40">
        <v>0</v>
      </c>
      <c r="D32" s="33">
        <f>+B32+C32</f>
        <v>0</v>
      </c>
      <c r="E32" s="16">
        <v>0</v>
      </c>
      <c r="F32" s="16">
        <v>0</v>
      </c>
      <c r="G32" s="17">
        <f>+D32-E32</f>
        <v>0</v>
      </c>
    </row>
    <row r="33" spans="1:7" x14ac:dyDescent="0.25">
      <c r="A33" s="8" t="s">
        <v>10</v>
      </c>
      <c r="B33" s="16">
        <v>0</v>
      </c>
      <c r="C33" s="18">
        <v>0</v>
      </c>
      <c r="D33" s="33">
        <f t="shared" ref="D33:D41" si="4">+B33+C33</f>
        <v>0</v>
      </c>
      <c r="E33" s="18">
        <v>0</v>
      </c>
      <c r="F33" s="18">
        <v>0</v>
      </c>
      <c r="G33" s="17">
        <f t="shared" ref="G33:G41" si="5">+D33-E33</f>
        <v>0</v>
      </c>
    </row>
    <row r="34" spans="1:7" x14ac:dyDescent="0.25">
      <c r="A34" s="8" t="s">
        <v>18</v>
      </c>
      <c r="B34" s="19">
        <v>0</v>
      </c>
      <c r="C34" s="19">
        <v>0</v>
      </c>
      <c r="D34" s="33">
        <f t="shared" si="4"/>
        <v>0</v>
      </c>
      <c r="E34" s="19">
        <v>0</v>
      </c>
      <c r="F34" s="19">
        <v>0</v>
      </c>
      <c r="G34" s="17">
        <f t="shared" si="5"/>
        <v>0</v>
      </c>
    </row>
    <row r="35" spans="1:7" ht="24.75" x14ac:dyDescent="0.25">
      <c r="A35" s="20" t="s">
        <v>19</v>
      </c>
      <c r="B35" s="23">
        <v>0</v>
      </c>
      <c r="C35" s="37">
        <v>0</v>
      </c>
      <c r="D35" s="33">
        <f t="shared" si="4"/>
        <v>0</v>
      </c>
      <c r="E35" s="38">
        <v>0</v>
      </c>
      <c r="F35" s="38">
        <v>0</v>
      </c>
      <c r="G35" s="39">
        <f t="shared" si="5"/>
        <v>0</v>
      </c>
    </row>
    <row r="36" spans="1:7" x14ac:dyDescent="0.25">
      <c r="A36" s="8" t="s">
        <v>20</v>
      </c>
      <c r="B36" s="19">
        <v>38886400</v>
      </c>
      <c r="C36" s="42">
        <v>9992141</v>
      </c>
      <c r="D36" s="33">
        <f t="shared" si="4"/>
        <v>48878541</v>
      </c>
      <c r="E36" s="18">
        <v>7784994.7400000002</v>
      </c>
      <c r="F36" s="18">
        <v>7773423.6200000001</v>
      </c>
      <c r="G36" s="17">
        <f t="shared" si="5"/>
        <v>41093546.259999998</v>
      </c>
    </row>
    <row r="37" spans="1:7" ht="15" customHeight="1" x14ac:dyDescent="0.25">
      <c r="A37" s="20" t="s">
        <v>21</v>
      </c>
      <c r="B37" s="21">
        <v>65852430.57</v>
      </c>
      <c r="C37" s="21">
        <v>0</v>
      </c>
      <c r="D37" s="33">
        <f t="shared" si="4"/>
        <v>65852430.57</v>
      </c>
      <c r="E37" s="21">
        <v>7056041.2300000004</v>
      </c>
      <c r="F37" s="18">
        <v>7056041.2300000004</v>
      </c>
      <c r="G37" s="22">
        <f>+D37-E37</f>
        <v>58796389.340000004</v>
      </c>
    </row>
    <row r="38" spans="1:7" x14ac:dyDescent="0.25">
      <c r="A38" s="8" t="s">
        <v>22</v>
      </c>
      <c r="B38" s="23">
        <v>0</v>
      </c>
      <c r="C38" s="34">
        <v>0</v>
      </c>
      <c r="D38" s="33">
        <f t="shared" si="4"/>
        <v>0</v>
      </c>
      <c r="E38" s="21">
        <v>0</v>
      </c>
      <c r="F38" s="21">
        <v>0</v>
      </c>
      <c r="G38" s="17">
        <f t="shared" si="5"/>
        <v>0</v>
      </c>
    </row>
    <row r="39" spans="1:7" x14ac:dyDescent="0.25">
      <c r="A39" s="8" t="s">
        <v>23</v>
      </c>
      <c r="B39" s="24">
        <v>0</v>
      </c>
      <c r="C39" s="25">
        <v>0</v>
      </c>
      <c r="D39" s="33">
        <f t="shared" si="4"/>
        <v>0</v>
      </c>
      <c r="E39" s="24">
        <v>0</v>
      </c>
      <c r="F39" s="24">
        <v>0</v>
      </c>
      <c r="G39" s="17">
        <f t="shared" si="5"/>
        <v>0</v>
      </c>
    </row>
    <row r="40" spans="1:7" x14ac:dyDescent="0.25">
      <c r="A40" s="8" t="s">
        <v>24</v>
      </c>
      <c r="B40" s="24">
        <v>0</v>
      </c>
      <c r="C40" s="25">
        <v>0</v>
      </c>
      <c r="D40" s="33">
        <f t="shared" si="4"/>
        <v>0</v>
      </c>
      <c r="E40" s="24">
        <v>0</v>
      </c>
      <c r="F40" s="24">
        <v>0</v>
      </c>
      <c r="G40" s="17">
        <f t="shared" si="5"/>
        <v>0</v>
      </c>
    </row>
    <row r="41" spans="1:7" x14ac:dyDescent="0.25">
      <c r="A41" s="26" t="s">
        <v>26</v>
      </c>
      <c r="B41" s="27">
        <v>0</v>
      </c>
      <c r="C41" s="28">
        <v>0</v>
      </c>
      <c r="D41" s="33">
        <f t="shared" si="4"/>
        <v>0</v>
      </c>
      <c r="E41" s="28">
        <v>0</v>
      </c>
      <c r="F41" s="28">
        <v>0</v>
      </c>
      <c r="G41" s="17">
        <f t="shared" si="5"/>
        <v>0</v>
      </c>
    </row>
    <row r="42" spans="1:7" ht="30" customHeight="1" thickBot="1" x14ac:dyDescent="0.3">
      <c r="A42" s="29" t="s">
        <v>14</v>
      </c>
      <c r="B42" s="30">
        <f>+B30+B18</f>
        <v>1100459406</v>
      </c>
      <c r="C42" s="30">
        <f>+C30+C18</f>
        <v>33690356.709999993</v>
      </c>
      <c r="D42" s="30">
        <f>+D30+D18</f>
        <v>1134149762.71</v>
      </c>
      <c r="E42" s="30">
        <f>+E30+E18</f>
        <v>170660712.61000001</v>
      </c>
      <c r="F42" s="30">
        <f t="shared" ref="F42" si="6">+F30+F18</f>
        <v>167827823.66</v>
      </c>
      <c r="G42" s="31">
        <f>+G30+G18</f>
        <v>963489050.0999999</v>
      </c>
    </row>
    <row r="52" spans="1:7" x14ac:dyDescent="0.25">
      <c r="A52" s="66"/>
      <c r="B52" s="66"/>
      <c r="C52" s="66"/>
      <c r="D52" s="66"/>
      <c r="E52" s="66"/>
      <c r="F52" s="66"/>
      <c r="G52" s="66"/>
    </row>
    <row r="53" spans="1:7" x14ac:dyDescent="0.25">
      <c r="A53" s="67"/>
      <c r="B53" s="67"/>
      <c r="C53" s="68"/>
      <c r="D53" s="68"/>
      <c r="E53" s="68"/>
      <c r="F53" s="68"/>
      <c r="G53" s="68"/>
    </row>
    <row r="54" spans="1:7" x14ac:dyDescent="0.25">
      <c r="A54" s="50"/>
      <c r="B54" s="50"/>
      <c r="C54" s="50"/>
      <c r="D54" s="50"/>
      <c r="E54" s="50"/>
      <c r="F54" s="50"/>
      <c r="G54" s="50"/>
    </row>
  </sheetData>
  <mergeCells count="21">
    <mergeCell ref="C52:D52"/>
    <mergeCell ref="E52:G52"/>
    <mergeCell ref="A53:B53"/>
    <mergeCell ref="C53:D53"/>
    <mergeCell ref="E53:G53"/>
    <mergeCell ref="A54:B54"/>
    <mergeCell ref="C54:D54"/>
    <mergeCell ref="E54:G54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A52:B52"/>
  </mergeCells>
  <pageMargins left="0.47244094488188981" right="0.39370078740157483" top="0.39370078740157483" bottom="0.39370078740157483" header="0.39370078740157483" footer="0.39370078740157483"/>
  <pageSetup scale="67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2025-04-23T16:42:17Z</cp:lastPrinted>
  <dcterms:created xsi:type="dcterms:W3CDTF">2020-04-27T19:51:46Z</dcterms:created>
  <dcterms:modified xsi:type="dcterms:W3CDTF">2025-04-23T16:43:27Z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