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\4to Trimestre 2024\IV. Informacion financiera adicional (LDF)\"/>
    </mc:Choice>
  </mc:AlternateContent>
  <xr:revisionPtr revIDLastSave="0" documentId="13_ncr:1_{1F280C7B-D7E8-4916-A339-72927D9C29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rptEstadoAnaliticoEjerPresEgreD!$A$1:$G$71</definedName>
    <definedName name="_xlnm.Print_Titles" localSheetId="0">rptEstadoAnaliticoEjerPresEgreD!$1:$14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4" i="1" l="1"/>
  <c r="D35" i="1"/>
  <c r="D36" i="1"/>
  <c r="D37" i="1"/>
  <c r="D38" i="1"/>
  <c r="D39" i="1"/>
  <c r="D32" i="1"/>
  <c r="D33" i="1"/>
  <c r="C29" i="1"/>
  <c r="D20" i="1" l="1"/>
  <c r="G20" i="1" s="1"/>
  <c r="D21" i="1"/>
  <c r="D22" i="1"/>
  <c r="G22" i="1" s="1"/>
  <c r="D23" i="1"/>
  <c r="D24" i="1"/>
  <c r="D25" i="1"/>
  <c r="D26" i="1"/>
  <c r="D27" i="1"/>
  <c r="D28" i="1"/>
  <c r="E29" i="1"/>
  <c r="G21" i="1"/>
  <c r="B29" i="1"/>
  <c r="D31" i="1"/>
  <c r="F29" i="1"/>
  <c r="B18" i="1"/>
  <c r="G23" i="1" l="1"/>
  <c r="G24" i="1"/>
  <c r="G25" i="1"/>
  <c r="G26" i="1"/>
  <c r="G27" i="1"/>
  <c r="G28" i="1"/>
  <c r="B40" i="1" l="1"/>
  <c r="G18" i="1" l="1"/>
  <c r="E18" i="1"/>
  <c r="G32" i="1"/>
  <c r="G33" i="1"/>
  <c r="G31" i="1"/>
  <c r="E40" i="1" l="1"/>
  <c r="C18" i="1"/>
  <c r="F18" i="1"/>
  <c r="G38" i="1" l="1"/>
  <c r="G35" i="1"/>
  <c r="G36" i="1"/>
  <c r="G37" i="1"/>
  <c r="G39" i="1"/>
  <c r="G34" i="1" l="1"/>
  <c r="D29" i="1"/>
  <c r="G29" i="1"/>
  <c r="G40" i="1" l="1"/>
  <c r="D18" i="1"/>
  <c r="D40" i="1" s="1"/>
  <c r="F40" i="1"/>
  <c r="C40" i="1" l="1"/>
</calcChain>
</file>

<file path=xl/sharedStrings.xml><?xml version="1.0" encoding="utf-8"?>
<sst xmlns="http://schemas.openxmlformats.org/spreadsheetml/2006/main" count="35" uniqueCount="26">
  <si>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</si>
  <si>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</si>
  <si>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</si>
  <si>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</si>
  <si>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</si>
  <si>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</si>
  <si>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</si>
  <si>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</si>
  <si>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</si>
  <si>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</si>
  <si>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B. SINDICATURA</t>
  </si>
  <si>
    <t>(I=A+B+C+D+E+F+G+H+I)</t>
  </si>
  <si>
    <t>(II=A+B+C+D+E+F+G+H+I)</t>
  </si>
  <si>
    <t>II. GASTO ETIQUETDO</t>
  </si>
  <si>
    <t>III. TOTAL DE EGRESOS ( III = I+ II )</t>
  </si>
  <si>
    <t>Ampliaciones/
(Reducciones)</t>
  </si>
  <si>
    <t>Estado Analítico del Ejercicio del Presupuesto de Egresos (Clasificación Administrativa)</t>
  </si>
  <si>
    <t>A. PRESIDENCIA</t>
  </si>
  <si>
    <t>C. SECRETARIA GENERAL</t>
  </si>
  <si>
    <t>D. SECRETARIA DE DESARROLLO Y SERVICIOS URBANOS</t>
  </si>
  <si>
    <t>E. SECRETARIA DE SEGURIDAD CIUDADANA</t>
  </si>
  <si>
    <t>F. TESORERIA MUNICIPAL</t>
  </si>
  <si>
    <t>G. OFICIALIA MAYOR</t>
  </si>
  <si>
    <t>H. SECRETARIA DE BIENESTAR SOCIAL</t>
  </si>
  <si>
    <t>I. SECRETARIA DE MOVILIDAD Y TRANSPORTE</t>
  </si>
  <si>
    <t>Del 01 de Enero al 31 de Diciembre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</si>
</sst>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9"/>
      <color rgb="FF000000"/>
      <name val="Exo 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44" fontId="12" fillId="0" borderId="0" applyFont="0" applyFill="0" applyBorder="0" applyAlignment="0" applyProtection="0"/>
  </cellStyleXfs>
  <cellXfs count="68">
    <xf numFmtId="0" fontId="1" fillId="0" borderId="0" xfId="0" applyFont="1"/>
    <xf numFmtId="0" fontId="1" fillId="0" borderId="0" xfId="0" applyFont="1" applyAlignment="1">
      <alignment vertical="top" wrapText="1"/>
    </xf>
    <xf numFmtId="0" fontId="2" fillId="2" borderId="17" xfId="0" applyFont="1" applyFill="1" applyBorder="1" applyAlignment="1">
      <alignment vertical="center" wrapText="1" readingOrder="1"/>
    </xf>
    <xf numFmtId="164" fontId="2" fillId="2" borderId="1" xfId="0" applyNumberFormat="1" applyFont="1" applyFill="1" applyBorder="1" applyAlignment="1">
      <alignment horizontal="right" vertical="center" wrapText="1" readingOrder="1"/>
    </xf>
    <xf numFmtId="164" fontId="2" fillId="2" borderId="20" xfId="0" applyNumberFormat="1" applyFont="1" applyFill="1" applyBorder="1" applyAlignment="1">
      <alignment horizontal="right" vertical="center" wrapText="1" readingOrder="1"/>
    </xf>
    <xf numFmtId="0" fontId="4" fillId="0" borderId="4" xfId="0" applyFont="1" applyBorder="1" applyAlignment="1">
      <alignment horizontal="left" vertical="top" wrapText="1" indent="1" readingOrder="1"/>
    </xf>
    <xf numFmtId="8" fontId="5" fillId="0" borderId="5" xfId="0" applyNumberFormat="1" applyFont="1" applyBorder="1"/>
    <xf numFmtId="0" fontId="5" fillId="0" borderId="5" xfId="0" applyFont="1" applyBorder="1"/>
    <xf numFmtId="165" fontId="5" fillId="0" borderId="6" xfId="0" applyNumberFormat="1" applyFont="1" applyBorder="1"/>
    <xf numFmtId="0" fontId="5" fillId="0" borderId="4" xfId="0" applyFont="1" applyBorder="1" applyAlignment="1">
      <alignment horizontal="left" indent="3"/>
    </xf>
    <xf numFmtId="165" fontId="4" fillId="0" borderId="13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 wrapText="1" readingOrder="1"/>
    </xf>
    <xf numFmtId="165" fontId="4" fillId="0" borderId="6" xfId="0" applyNumberFormat="1" applyFont="1" applyBorder="1" applyAlignment="1">
      <alignment horizontal="right" vertical="center" wrapText="1" readingOrder="1"/>
    </xf>
    <xf numFmtId="0" fontId="6" fillId="2" borderId="17" xfId="0" applyFont="1" applyFill="1" applyBorder="1" applyAlignment="1">
      <alignment horizontal="left" vertical="center"/>
    </xf>
    <xf numFmtId="8" fontId="2" fillId="2" borderId="1" xfId="0" applyNumberFormat="1" applyFont="1" applyFill="1" applyBorder="1" applyAlignment="1">
      <alignment horizontal="right" vertical="center"/>
    </xf>
    <xf numFmtId="8" fontId="2" fillId="2" borderId="1" xfId="0" applyNumberFormat="1" applyFont="1" applyFill="1" applyBorder="1" applyAlignment="1">
      <alignment horizontal="right" vertical="center" wrapText="1"/>
    </xf>
    <xf numFmtId="8" fontId="2" fillId="2" borderId="18" xfId="0" applyNumberFormat="1" applyFont="1" applyFill="1" applyBorder="1" applyAlignment="1">
      <alignment horizontal="right" vertical="center"/>
    </xf>
    <xf numFmtId="8" fontId="2" fillId="0" borderId="5" xfId="0" applyNumberFormat="1" applyFont="1" applyBorder="1" applyAlignment="1">
      <alignment horizontal="right"/>
    </xf>
    <xf numFmtId="8" fontId="5" fillId="0" borderId="6" xfId="0" applyNumberFormat="1" applyFont="1" applyBorder="1" applyAlignment="1">
      <alignment horizontal="right"/>
    </xf>
    <xf numFmtId="8" fontId="4" fillId="0" borderId="13" xfId="0" applyNumberFormat="1" applyFont="1" applyBorder="1" applyAlignment="1">
      <alignment horizontal="right"/>
    </xf>
    <xf numFmtId="8" fontId="5" fillId="0" borderId="6" xfId="0" applyNumberFormat="1" applyFont="1" applyBorder="1"/>
    <xf numFmtId="165" fontId="5" fillId="0" borderId="13" xfId="0" applyNumberFormat="1" applyFont="1" applyBorder="1"/>
    <xf numFmtId="165" fontId="5" fillId="0" borderId="13" xfId="0" applyNumberFormat="1" applyFont="1" applyBorder="1" applyAlignment="1">
      <alignment horizontal="right"/>
    </xf>
    <xf numFmtId="0" fontId="5" fillId="0" borderId="4" xfId="0" applyFont="1" applyBorder="1" applyAlignment="1">
      <alignment horizontal="left" wrapText="1" indent="3"/>
    </xf>
    <xf numFmtId="165" fontId="5" fillId="0" borderId="13" xfId="0" applyNumberFormat="1" applyFont="1" applyBorder="1" applyAlignment="1">
      <alignment horizontal="right" vertical="center"/>
    </xf>
    <xf numFmtId="8" fontId="5" fillId="0" borderId="6" xfId="0" applyNumberFormat="1" applyFont="1" applyBorder="1" applyAlignment="1">
      <alignment vertical="center"/>
    </xf>
    <xf numFmtId="165" fontId="5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center" wrapText="1"/>
    </xf>
    <xf numFmtId="8" fontId="5" fillId="0" borderId="13" xfId="0" applyNumberFormat="1" applyFont="1" applyBorder="1" applyAlignment="1">
      <alignment horizontal="right" vertical="center" wrapText="1"/>
    </xf>
    <xf numFmtId="0" fontId="5" fillId="0" borderId="16" xfId="0" applyFont="1" applyBorder="1" applyAlignment="1">
      <alignment horizontal="left" indent="3"/>
    </xf>
    <xf numFmtId="165" fontId="5" fillId="0" borderId="12" xfId="0" applyNumberFormat="1" applyFont="1" applyBorder="1" applyAlignment="1">
      <alignment horizontal="right"/>
    </xf>
    <xf numFmtId="165" fontId="5" fillId="0" borderId="12" xfId="0" applyNumberFormat="1" applyFont="1" applyBorder="1" applyAlignment="1">
      <alignment vertical="center"/>
    </xf>
    <xf numFmtId="0" fontId="5" fillId="2" borderId="15" xfId="0" applyFont="1" applyFill="1" applyBorder="1" applyAlignment="1">
      <alignment horizontal="left" vertical="center" indent="7"/>
    </xf>
    <xf numFmtId="165" fontId="6" fillId="2" borderId="14" xfId="0" applyNumberFormat="1" applyFont="1" applyFill="1" applyBorder="1" applyAlignment="1">
      <alignment vertical="center"/>
    </xf>
    <xf numFmtId="165" fontId="6" fillId="2" borderId="19" xfId="0" applyNumberFormat="1" applyFont="1" applyFill="1" applyBorder="1" applyAlignment="1">
      <alignment vertical="center"/>
    </xf>
    <xf numFmtId="8" fontId="2" fillId="0" borderId="21" xfId="0" applyNumberFormat="1" applyFont="1" applyBorder="1" applyAlignment="1">
      <alignment horizontal="right" wrapText="1"/>
    </xf>
    <xf numFmtId="8" fontId="4" fillId="0" borderId="22" xfId="0" applyNumberFormat="1" applyFont="1" applyBorder="1" applyAlignment="1">
      <alignment horizontal="right" wrapText="1"/>
    </xf>
    <xf numFmtId="165" fontId="5" fillId="0" borderId="13" xfId="1" applyNumberFormat="1" applyFont="1" applyBorder="1"/>
    <xf numFmtId="165" fontId="4" fillId="0" borderId="12" xfId="0" applyNumberFormat="1" applyFont="1" applyBorder="1" applyAlignment="1">
      <alignment horizontal="right" vertical="center" wrapText="1"/>
    </xf>
    <xf numFmtId="165" fontId="4" fillId="0" borderId="13" xfId="0" applyNumberFormat="1" applyFont="1" applyBorder="1" applyAlignment="1">
      <alignment horizontal="right" vertical="center"/>
    </xf>
    <xf numFmtId="4" fontId="9" fillId="0" borderId="0" xfId="0" applyNumberFormat="1" applyFont="1" applyAlignment="1">
      <alignment horizontal="right" vertical="center"/>
    </xf>
    <xf numFmtId="165" fontId="4" fillId="0" borderId="12" xfId="0" applyNumberFormat="1" applyFont="1" applyBorder="1" applyAlignment="1">
      <alignment horizontal="right" vertical="center" wrapText="1" readingOrder="1"/>
    </xf>
    <xf numFmtId="8" fontId="4" fillId="0" borderId="13" xfId="0" applyNumberFormat="1" applyFont="1" applyBorder="1" applyAlignment="1">
      <alignment horizontal="right" vertical="top"/>
    </xf>
    <xf numFmtId="8" fontId="4" fillId="0" borderId="13" xfId="0" applyNumberFormat="1" applyFont="1" applyBorder="1" applyAlignment="1">
      <alignment horizontal="right" vertical="top" wrapText="1"/>
    </xf>
    <xf numFmtId="8" fontId="5" fillId="0" borderId="6" xfId="0" applyNumberFormat="1" applyFont="1" applyBorder="1" applyAlignment="1">
      <alignment horizontal="right" vertical="top"/>
    </xf>
    <xf numFmtId="7" fontId="4" fillId="0" borderId="13" xfId="0" applyNumberFormat="1" applyFont="1" applyBorder="1" applyAlignment="1">
      <alignment horizontal="right"/>
    </xf>
    <xf numFmtId="7" fontId="2" fillId="2" borderId="1" xfId="0" applyNumberFormat="1" applyFont="1" applyFill="1" applyBorder="1" applyAlignment="1">
      <alignment horizontal="right" vertical="center"/>
    </xf>
    <xf numFmtId="7" fontId="5" fillId="0" borderId="13" xfId="0" applyNumberFormat="1" applyFont="1" applyBorder="1" applyAlignment="1">
      <alignment horizontal="right" vertical="center" wrapText="1"/>
    </xf>
    <xf numFmtId="7" fontId="4" fillId="0" borderId="13" xfId="0" applyNumberFormat="1" applyFont="1" applyBorder="1"/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7" xfId="0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top" wrapText="1" readingOrder="1"/>
    </xf>
    <xf numFmtId="0" fontId="3" fillId="2" borderId="5" xfId="0" applyFont="1" applyFill="1" applyBorder="1" applyAlignment="1">
      <alignment horizontal="center" vertical="center" wrapText="1" readingOrder="1"/>
    </xf>
    <xf numFmtId="0" fontId="3" fillId="2" borderId="12" xfId="0" applyFont="1" applyFill="1" applyBorder="1" applyAlignment="1">
      <alignment horizontal="center" vertical="center" wrapText="1" readingOrder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826605</xdr:colOff>
      <xdr:row>50</xdr:row>
      <xdr:rowOff>1242</xdr:rowOff>
    </xdr:from>
    <xdr:to>
      <xdr:col>3</xdr:col>
      <xdr:colOff>704022</xdr:colOff>
      <xdr:row>50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3955813B-7C32-4DFD-9387-AAA80D49F405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50</xdr:row>
      <xdr:rowOff>1242</xdr:rowOff>
    </xdr:from>
    <xdr:to>
      <xdr:col>6</xdr:col>
      <xdr:colOff>523048</xdr:colOff>
      <xdr:row>50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6E73532E-452D-4F28-A77B-18053212BAB9}"/>
            </a:ext>
          </a:extLst>
        </xdr:cNvPr>
        <xdr:cNvCxnSpPr/>
      </xdr:nvCxnSpPr>
      <xdr:spPr>
        <a:xfrm>
          <a:off x="6778902" y="10545417"/>
          <a:ext cx="19546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49</xdr:row>
      <xdr:rowOff>70817</xdr:rowOff>
    </xdr:from>
    <xdr:to>
      <xdr:col>6</xdr:col>
      <xdr:colOff>786846</xdr:colOff>
      <xdr:row>53</xdr:row>
      <xdr:rowOff>150329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A436B0D3-09DB-4CC9-9B21-3A4E9AE24C4E}"/>
            </a:ext>
          </a:extLst>
        </xdr:cNvPr>
        <xdr:cNvSpPr txBox="1"/>
      </xdr:nvSpPr>
      <xdr:spPr>
        <a:xfrm>
          <a:off x="6496050" y="10453067"/>
          <a:ext cx="2501346" cy="7272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LEONOR LÓPEZ ARIAS</a:t>
          </a:r>
        </a:p>
        <a:p>
          <a:pPr algn="ctr"/>
          <a:r>
            <a:rPr lang="es-MX" sz="1100" b="1"/>
            <a:t>SUBDIRECTORA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49</xdr:row>
      <xdr:rowOff>144117</xdr:rowOff>
    </xdr:from>
    <xdr:to>
      <xdr:col>0</xdr:col>
      <xdr:colOff>2713797</xdr:colOff>
      <xdr:row>49</xdr:row>
      <xdr:rowOff>144117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339C941-1C85-4910-9B4D-DDB0A26867AB}"/>
            </a:ext>
          </a:extLst>
        </xdr:cNvPr>
        <xdr:cNvCxnSpPr/>
      </xdr:nvCxnSpPr>
      <xdr:spPr>
        <a:xfrm>
          <a:off x="921855" y="105263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57150</xdr:colOff>
      <xdr:row>66</xdr:row>
      <xdr:rowOff>30327</xdr:rowOff>
    </xdr:from>
    <xdr:to>
      <xdr:col>6</xdr:col>
      <xdr:colOff>1085850</xdr:colOff>
      <xdr:row>70</xdr:row>
      <xdr:rowOff>190313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7DBD5E9B-DDDB-4B96-BE88-0E7100FAB0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29" t="1" b="3554"/>
        <a:stretch/>
      </xdr:blipFill>
      <xdr:spPr>
        <a:xfrm>
          <a:off x="57150" y="13422477"/>
          <a:ext cx="9477375" cy="921986"/>
        </a:xfrm>
        <a:prstGeom prst="rect">
          <a:avLst/>
        </a:prstGeom>
      </xdr:spPr>
    </xdr:pic>
    <xdr:clientData/>
  </xdr:twoCellAnchor>
  <xdr:twoCellAnchor editAs="oneCell">
    <xdr:from>
      <xdr:col>1</xdr:col>
      <xdr:colOff>647700</xdr:colOff>
      <xdr:row>0</xdr:row>
      <xdr:rowOff>28575</xdr:rowOff>
    </xdr:from>
    <xdr:to>
      <xdr:col>3</xdr:col>
      <xdr:colOff>95250</xdr:colOff>
      <xdr:row>8</xdr:row>
      <xdr:rowOff>168300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1FE8B0B2-641C-455E-97BD-14B3DFCE5B0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7292"/>
        <a:stretch/>
      </xdr:blipFill>
      <xdr:spPr>
        <a:xfrm>
          <a:off x="3895725" y="28575"/>
          <a:ext cx="1524000" cy="1663725"/>
        </a:xfrm>
        <a:prstGeom prst="rect">
          <a:avLst/>
        </a:prstGeom>
      </xdr:spPr>
    </xdr:pic>
    <xdr:clientData/>
  </xdr:twoCellAnchor>
  <xdr:twoCellAnchor>
    <xdr:from>
      <xdr:col>0</xdr:col>
      <xdr:colOff>533401</xdr:colOff>
      <xdr:row>49</xdr:row>
      <xdr:rowOff>7867</xdr:rowOff>
    </xdr:from>
    <xdr:to>
      <xdr:col>0</xdr:col>
      <xdr:colOff>3219451</xdr:colOff>
      <xdr:row>52</xdr:row>
      <xdr:rowOff>57562</xdr:rowOff>
    </xdr:to>
    <xdr:sp macro="" textlink="">
      <xdr:nvSpPr>
        <xdr:cNvPr id="10" name="CuadroTexto 9">
          <a:extLst>
            <a:ext uri="{FF2B5EF4-FFF2-40B4-BE49-F238E27FC236}">
              <a16:creationId xmlns:a16="http://schemas.microsoft.com/office/drawing/2014/main" id="{9FD170A2-B954-408E-850B-71216938344E}"/>
            </a:ext>
          </a:extLst>
        </xdr:cNvPr>
        <xdr:cNvSpPr txBox="1"/>
      </xdr:nvSpPr>
      <xdr:spPr>
        <a:xfrm>
          <a:off x="533401" y="10161517"/>
          <a:ext cx="2686050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MARIA DEL ROCIO ADAME MUÑOZ</a:t>
          </a:r>
        </a:p>
        <a:p>
          <a:pPr algn="ctr"/>
          <a:r>
            <a:rPr lang="es-MX" sz="1100" b="1"/>
            <a:t>PRESIDENTA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504825</xdr:colOff>
      <xdr:row>49</xdr:row>
      <xdr:rowOff>85725</xdr:rowOff>
    </xdr:from>
    <xdr:to>
      <xdr:col>3</xdr:col>
      <xdr:colOff>946288</xdr:colOff>
      <xdr:row>52</xdr:row>
      <xdr:rowOff>135420</xdr:rowOff>
    </xdr:to>
    <xdr:sp macro="" textlink="">
      <xdr:nvSpPr>
        <xdr:cNvPr id="11" name="CuadroTexto 10">
          <a:extLst>
            <a:ext uri="{FF2B5EF4-FFF2-40B4-BE49-F238E27FC236}">
              <a16:creationId xmlns:a16="http://schemas.microsoft.com/office/drawing/2014/main" id="{2F0A73C8-9D23-47FD-82E9-EBD3C15E976C}"/>
            </a:ext>
          </a:extLst>
        </xdr:cNvPr>
        <xdr:cNvSpPr txBox="1"/>
      </xdr:nvSpPr>
      <xdr:spPr>
        <a:xfrm>
          <a:off x="3752850" y="10239375"/>
          <a:ext cx="2517913" cy="6211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DANIELA LIZBETH URIAS BARAJAS</a:t>
          </a:r>
        </a:p>
        <a:p>
          <a:pPr algn="ctr"/>
          <a:r>
            <a:rPr lang="es-MX" sz="1100" b="1"/>
            <a:t>TESORERA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2"/>
  <sheetViews>
    <sheetView tabSelected="1" view="pageBreakPreview" topLeftCell="A31" zoomScaleNormal="100" zoomScaleSheetLayoutView="100" workbookViewId="0">
      <selection activeCell="C40" sqref="C40"/>
    </sheetView>
  </sheetViews>
  <sheetFormatPr baseColWidth="10" defaultRowHeight="15"/>
  <cols>
    <col min="1" max="1" width="48.7109375" customWidth="1"/>
    <col min="2" max="2" width="15.85546875" customWidth="1"/>
    <col min="3" max="3" width="15.28515625" customWidth="1"/>
    <col min="4" max="4" width="15.42578125" customWidth="1"/>
    <col min="5" max="6" width="15.7109375" bestFit="1" customWidth="1"/>
    <col min="7" max="7" width="16.42578125" customWidth="1"/>
  </cols>
  <sheetData>
    <row r="10" spans="1:7" ht="15.75">
      <c r="A10" s="53" t="s">
        <v>0</v>
      </c>
      <c r="B10" s="53"/>
      <c r="C10" s="53"/>
      <c r="D10" s="53"/>
      <c r="E10" s="53"/>
      <c r="F10" s="53"/>
      <c r="G10" s="53"/>
    </row>
    <row r="11" spans="1:7" ht="15.75">
      <c r="A11" s="53" t="s">
        <v>1</v>
      </c>
      <c r="B11" s="53"/>
      <c r="C11" s="53"/>
      <c r="D11" s="53"/>
      <c r="E11" s="53"/>
      <c r="F11" s="53"/>
      <c r="G11" s="53"/>
    </row>
    <row r="12" spans="1:7" ht="15" customHeight="1">
      <c r="A12" s="65" t="s">
        <v>16</v>
      </c>
      <c r="B12" s="65"/>
      <c r="C12" s="65"/>
      <c r="D12" s="65"/>
      <c r="E12" s="65"/>
      <c r="F12" s="65"/>
      <c r="G12" s="65"/>
    </row>
    <row r="13" spans="1:7">
      <c r="A13" s="64" t="s">
        <v>25</v>
      </c>
      <c r="B13" s="64"/>
      <c r="C13" s="64"/>
      <c r="D13" s="64"/>
      <c r="E13" s="64"/>
      <c r="F13" s="64"/>
      <c r="G13" s="64"/>
    </row>
    <row r="14" spans="1:7" ht="15.75" thickBot="1">
      <c r="B14" s="1"/>
      <c r="C14" s="1"/>
      <c r="D14" s="1"/>
      <c r="E14" s="1"/>
      <c r="F14" s="1"/>
    </row>
    <row r="15" spans="1:7" ht="17.100000000000001" customHeight="1">
      <c r="A15" s="62" t="s">
        <v>3</v>
      </c>
      <c r="B15" s="59" t="s">
        <v>2</v>
      </c>
      <c r="C15" s="60"/>
      <c r="D15" s="60"/>
      <c r="E15" s="60"/>
      <c r="F15" s="61"/>
      <c r="G15" s="56" t="s">
        <v>8</v>
      </c>
    </row>
    <row r="16" spans="1:7" ht="24" customHeight="1">
      <c r="A16" s="63"/>
      <c r="B16" s="66" t="s">
        <v>4</v>
      </c>
      <c r="C16" s="66" t="s">
        <v>15</v>
      </c>
      <c r="D16" s="54" t="s">
        <v>5</v>
      </c>
      <c r="E16" s="54" t="s">
        <v>6</v>
      </c>
      <c r="F16" s="54" t="s">
        <v>7</v>
      </c>
      <c r="G16" s="57"/>
    </row>
    <row r="17" spans="1:7" ht="16.5" customHeight="1">
      <c r="A17" s="63"/>
      <c r="B17" s="67"/>
      <c r="C17" s="67"/>
      <c r="D17" s="55"/>
      <c r="E17" s="55"/>
      <c r="F17" s="55"/>
      <c r="G17" s="58"/>
    </row>
    <row r="18" spans="1:7">
      <c r="A18" s="2" t="s">
        <v>9</v>
      </c>
      <c r="B18" s="3">
        <f>SUM(B20:B28)</f>
        <v>970542513.48000002</v>
      </c>
      <c r="C18" s="3">
        <f>SUM(C20:C28)</f>
        <v>-8134007.4299999969</v>
      </c>
      <c r="D18" s="3">
        <f t="shared" ref="D18:F18" si="0">SUM(D20:D28)</f>
        <v>962408506.05000007</v>
      </c>
      <c r="E18" s="3">
        <f>SUM(E20:E28)</f>
        <v>962146461.0200001</v>
      </c>
      <c r="F18" s="3">
        <f t="shared" si="0"/>
        <v>917994155.19000006</v>
      </c>
      <c r="G18" s="4">
        <f>SUM(G19:G28)</f>
        <v>262045.02999999933</v>
      </c>
    </row>
    <row r="19" spans="1:7">
      <c r="A19" s="5" t="s">
        <v>11</v>
      </c>
      <c r="B19" s="6"/>
      <c r="C19" s="7"/>
      <c r="D19" s="7"/>
      <c r="E19" s="7"/>
      <c r="F19" s="7"/>
      <c r="G19" s="8"/>
    </row>
    <row r="20" spans="1:7">
      <c r="A20" s="9" t="s">
        <v>17</v>
      </c>
      <c r="B20" s="11">
        <v>51332992.049999997</v>
      </c>
      <c r="C20" s="11">
        <v>-9983161.1300000008</v>
      </c>
      <c r="D20" s="11">
        <f>+B20+C20</f>
        <v>41349830.919999994</v>
      </c>
      <c r="E20" s="10">
        <v>41325102.549999997</v>
      </c>
      <c r="F20" s="10">
        <v>39889060.310000002</v>
      </c>
      <c r="G20" s="12">
        <f>+D20-E20</f>
        <v>24728.369999997318</v>
      </c>
    </row>
    <row r="21" spans="1:7" ht="16.7" customHeight="1">
      <c r="A21" s="9" t="s">
        <v>10</v>
      </c>
      <c r="B21" s="39">
        <v>16513762.02</v>
      </c>
      <c r="C21" s="10">
        <v>-1146866.26</v>
      </c>
      <c r="D21" s="11">
        <f t="shared" ref="D21:D28" si="1">+B21+C21</f>
        <v>15366895.76</v>
      </c>
      <c r="E21" s="39">
        <v>15366895.75</v>
      </c>
      <c r="F21" s="39">
        <v>14610111.550000001</v>
      </c>
      <c r="G21" s="12">
        <f t="shared" ref="G21:G27" si="2">+D21-E21</f>
        <v>9.9999997764825821E-3</v>
      </c>
    </row>
    <row r="22" spans="1:7" ht="16.7" customHeight="1">
      <c r="A22" s="9" t="s">
        <v>18</v>
      </c>
      <c r="B22" s="10">
        <v>30716797.84</v>
      </c>
      <c r="C22" s="10">
        <v>-34894.339999999997</v>
      </c>
      <c r="D22" s="11">
        <f t="shared" si="1"/>
        <v>30681903.5</v>
      </c>
      <c r="E22" s="39">
        <v>30681903.5</v>
      </c>
      <c r="F22" s="10">
        <v>29795920.91</v>
      </c>
      <c r="G22" s="12">
        <f>+D22-E22</f>
        <v>0</v>
      </c>
    </row>
    <row r="23" spans="1:7" ht="24.75" customHeight="1">
      <c r="A23" s="23" t="s">
        <v>19</v>
      </c>
      <c r="B23" s="10">
        <v>189360244.28999999</v>
      </c>
      <c r="C23" s="47">
        <v>-12278587.109999999</v>
      </c>
      <c r="D23" s="11">
        <f t="shared" si="1"/>
        <v>177081657.18000001</v>
      </c>
      <c r="E23" s="39">
        <v>177081657.18000001</v>
      </c>
      <c r="F23" s="10">
        <v>169332186.69999999</v>
      </c>
      <c r="G23" s="12">
        <f t="shared" si="2"/>
        <v>0</v>
      </c>
    </row>
    <row r="24" spans="1:7">
      <c r="A24" s="9" t="s">
        <v>20</v>
      </c>
      <c r="B24" s="10">
        <v>174850182.09</v>
      </c>
      <c r="C24" s="10">
        <v>-3894732.22</v>
      </c>
      <c r="D24" s="11">
        <f>+B24+C24</f>
        <v>170955449.87</v>
      </c>
      <c r="E24" s="40">
        <v>170860163.09</v>
      </c>
      <c r="F24" s="10">
        <v>163793124.43000001</v>
      </c>
      <c r="G24" s="12">
        <f>+D24-E24</f>
        <v>95286.780000001192</v>
      </c>
    </row>
    <row r="25" spans="1:7" ht="15" customHeight="1">
      <c r="A25" s="23" t="s">
        <v>21</v>
      </c>
      <c r="B25" s="10">
        <v>338459292.20999998</v>
      </c>
      <c r="C25" s="10">
        <v>19848446.440000001</v>
      </c>
      <c r="D25" s="11">
        <f>+B25+C25</f>
        <v>358307738.64999998</v>
      </c>
      <c r="E25" s="10">
        <v>358259639.08999997</v>
      </c>
      <c r="F25" s="10">
        <v>343900768.56999999</v>
      </c>
      <c r="G25" s="12">
        <f t="shared" si="2"/>
        <v>48099.560000002384</v>
      </c>
    </row>
    <row r="26" spans="1:7" ht="16.7" customHeight="1">
      <c r="A26" s="9" t="s">
        <v>22</v>
      </c>
      <c r="B26" s="10">
        <v>145482930.13</v>
      </c>
      <c r="C26" s="10">
        <v>228653.19</v>
      </c>
      <c r="D26" s="11">
        <f>+B26+C26</f>
        <v>145711583.31999999</v>
      </c>
      <c r="E26" s="10">
        <v>145622286.34999999</v>
      </c>
      <c r="F26" s="10">
        <v>137496593.69999999</v>
      </c>
      <c r="G26" s="12">
        <f t="shared" si="2"/>
        <v>89296.969999998808</v>
      </c>
    </row>
    <row r="27" spans="1:7" ht="16.7" customHeight="1">
      <c r="A27" s="9" t="s">
        <v>23</v>
      </c>
      <c r="B27" s="10">
        <v>18763576.989999998</v>
      </c>
      <c r="C27" s="10">
        <v>-556807.09</v>
      </c>
      <c r="D27" s="11">
        <f t="shared" si="1"/>
        <v>18206769.899999999</v>
      </c>
      <c r="E27" s="10">
        <v>18206769.899999999</v>
      </c>
      <c r="F27" s="10">
        <v>15022684.880000001</v>
      </c>
      <c r="G27" s="12">
        <f t="shared" si="2"/>
        <v>0</v>
      </c>
    </row>
    <row r="28" spans="1:7" ht="16.7" customHeight="1">
      <c r="A28" s="29" t="s">
        <v>24</v>
      </c>
      <c r="B28" s="38">
        <v>5062735.8600000003</v>
      </c>
      <c r="C28" s="38">
        <v>-316058.90999999997</v>
      </c>
      <c r="D28" s="41">
        <f t="shared" si="1"/>
        <v>4746676.95</v>
      </c>
      <c r="E28" s="38">
        <v>4742043.6100000003</v>
      </c>
      <c r="F28" s="38">
        <v>4153704.14</v>
      </c>
      <c r="G28" s="12">
        <f>+D28-E28</f>
        <v>4633.339999999851</v>
      </c>
    </row>
    <row r="29" spans="1:7" ht="18.75" customHeight="1">
      <c r="A29" s="13" t="s">
        <v>13</v>
      </c>
      <c r="B29" s="14">
        <f>SUM(B30:B39)</f>
        <v>129457486.52</v>
      </c>
      <c r="C29" s="46">
        <f>SUM(C30:C39)</f>
        <v>249291.91999999981</v>
      </c>
      <c r="D29" s="15">
        <f>SUM(D30:D39)</f>
        <v>129706778.43999998</v>
      </c>
      <c r="E29" s="14">
        <f>SUM(E31:E39)</f>
        <v>129706778.44</v>
      </c>
      <c r="F29" s="14">
        <f t="shared" ref="F29" si="3">SUM(F31:F39)</f>
        <v>126769061.13</v>
      </c>
      <c r="G29" s="16">
        <f>SUM(G31:G39)</f>
        <v>0</v>
      </c>
    </row>
    <row r="30" spans="1:7" ht="19.5" customHeight="1">
      <c r="A30" s="5" t="s">
        <v>12</v>
      </c>
      <c r="B30" s="17"/>
      <c r="C30" s="17"/>
      <c r="D30" s="35"/>
      <c r="E30" s="17"/>
      <c r="F30" s="17"/>
      <c r="G30" s="18"/>
    </row>
    <row r="31" spans="1:7">
      <c r="A31" s="9" t="s">
        <v>17</v>
      </c>
      <c r="B31" s="19">
        <v>300000</v>
      </c>
      <c r="C31" s="45">
        <v>-250222.4</v>
      </c>
      <c r="D31" s="36">
        <f>+B31+C31</f>
        <v>49777.600000000006</v>
      </c>
      <c r="E31" s="19">
        <v>49777.599999999999</v>
      </c>
      <c r="F31" s="19">
        <v>49777.599999999999</v>
      </c>
      <c r="G31" s="20">
        <f>+D31-E31</f>
        <v>0</v>
      </c>
    </row>
    <row r="32" spans="1:7">
      <c r="A32" s="9" t="s">
        <v>10</v>
      </c>
      <c r="B32" s="19">
        <v>0</v>
      </c>
      <c r="C32" s="21">
        <v>28630.560000000001</v>
      </c>
      <c r="D32" s="36">
        <f t="shared" ref="D32:D39" si="4">+B32+C32</f>
        <v>28630.560000000001</v>
      </c>
      <c r="E32" s="21">
        <v>28630.560000000001</v>
      </c>
      <c r="F32" s="21">
        <v>28630.560000000001</v>
      </c>
      <c r="G32" s="20">
        <f t="shared" ref="G32:G39" si="5">+D32-E32</f>
        <v>0</v>
      </c>
    </row>
    <row r="33" spans="1:7">
      <c r="A33" s="9" t="s">
        <v>18</v>
      </c>
      <c r="B33" s="22">
        <v>0</v>
      </c>
      <c r="C33" s="22">
        <v>17217.64</v>
      </c>
      <c r="D33" s="36">
        <f t="shared" si="4"/>
        <v>17217.64</v>
      </c>
      <c r="E33" s="22">
        <v>17217.64</v>
      </c>
      <c r="F33" s="22">
        <v>17217.64</v>
      </c>
      <c r="G33" s="20">
        <f t="shared" si="5"/>
        <v>0</v>
      </c>
    </row>
    <row r="34" spans="1:7" ht="24.75">
      <c r="A34" s="23" t="s">
        <v>19</v>
      </c>
      <c r="B34" s="26">
        <v>0</v>
      </c>
      <c r="C34" s="42">
        <v>2223523.8199999998</v>
      </c>
      <c r="D34" s="36">
        <f t="shared" si="4"/>
        <v>2223523.8199999998</v>
      </c>
      <c r="E34" s="43">
        <v>2223523.8199999998</v>
      </c>
      <c r="F34" s="43">
        <v>2223523.8199999998</v>
      </c>
      <c r="G34" s="44">
        <f t="shared" si="5"/>
        <v>0</v>
      </c>
    </row>
    <row r="35" spans="1:7">
      <c r="A35" s="9" t="s">
        <v>20</v>
      </c>
      <c r="B35" s="22">
        <v>56251400</v>
      </c>
      <c r="C35" s="48">
        <v>-2559563.27</v>
      </c>
      <c r="D35" s="36">
        <f t="shared" si="4"/>
        <v>53691836.729999997</v>
      </c>
      <c r="E35" s="21">
        <v>53691836.729999997</v>
      </c>
      <c r="F35" s="21">
        <v>51258470.869999997</v>
      </c>
      <c r="G35" s="20">
        <f t="shared" si="5"/>
        <v>0</v>
      </c>
    </row>
    <row r="36" spans="1:7" ht="15" customHeight="1">
      <c r="A36" s="23" t="s">
        <v>21</v>
      </c>
      <c r="B36" s="24">
        <v>72906086.519999996</v>
      </c>
      <c r="C36" s="24">
        <v>-5464.51</v>
      </c>
      <c r="D36" s="36">
        <f t="shared" si="4"/>
        <v>72900622.00999999</v>
      </c>
      <c r="E36" s="24">
        <v>72900622.010000005</v>
      </c>
      <c r="F36" s="21">
        <v>72396270.560000002</v>
      </c>
      <c r="G36" s="25">
        <f>+D36-E36</f>
        <v>0</v>
      </c>
    </row>
    <row r="37" spans="1:7">
      <c r="A37" s="9" t="s">
        <v>22</v>
      </c>
      <c r="B37" s="26">
        <v>0</v>
      </c>
      <c r="C37" s="37">
        <v>751645.21</v>
      </c>
      <c r="D37" s="36">
        <f t="shared" si="4"/>
        <v>751645.21</v>
      </c>
      <c r="E37" s="24">
        <v>751645.21</v>
      </c>
      <c r="F37" s="24">
        <v>751645.21</v>
      </c>
      <c r="G37" s="20">
        <f t="shared" si="5"/>
        <v>0</v>
      </c>
    </row>
    <row r="38" spans="1:7">
      <c r="A38" s="9" t="s">
        <v>23</v>
      </c>
      <c r="B38" s="27">
        <v>0</v>
      </c>
      <c r="C38" s="28">
        <v>24974.73</v>
      </c>
      <c r="D38" s="36">
        <f t="shared" si="4"/>
        <v>24974.73</v>
      </c>
      <c r="E38" s="27">
        <v>24974.73</v>
      </c>
      <c r="F38" s="27">
        <v>24974.73</v>
      </c>
      <c r="G38" s="20">
        <f t="shared" si="5"/>
        <v>0</v>
      </c>
    </row>
    <row r="39" spans="1:7">
      <c r="A39" s="29" t="s">
        <v>24</v>
      </c>
      <c r="B39" s="30">
        <v>0</v>
      </c>
      <c r="C39" s="31">
        <v>18550.14</v>
      </c>
      <c r="D39" s="36">
        <f t="shared" si="4"/>
        <v>18550.14</v>
      </c>
      <c r="E39" s="31">
        <v>18550.14</v>
      </c>
      <c r="F39" s="31">
        <v>18550.14</v>
      </c>
      <c r="G39" s="20">
        <f t="shared" si="5"/>
        <v>0</v>
      </c>
    </row>
    <row r="40" spans="1:7" ht="30" customHeight="1" thickBot="1">
      <c r="A40" s="32" t="s">
        <v>14</v>
      </c>
      <c r="B40" s="33">
        <f>+B29+B18</f>
        <v>1100000000</v>
      </c>
      <c r="C40" s="33">
        <f>+C29+C18</f>
        <v>-7884715.509999997</v>
      </c>
      <c r="D40" s="33">
        <f>+D29+D18</f>
        <v>1092115284.49</v>
      </c>
      <c r="E40" s="33">
        <f>+E29+E18</f>
        <v>1091853239.46</v>
      </c>
      <c r="F40" s="33">
        <f t="shared" ref="F40" si="6">+F29+F18</f>
        <v>1044763216.3200001</v>
      </c>
      <c r="G40" s="34">
        <f>+G29+G18</f>
        <v>262045.02999999933</v>
      </c>
    </row>
    <row r="50" spans="1:7">
      <c r="A50" s="49"/>
      <c r="B50" s="49"/>
      <c r="C50" s="49"/>
      <c r="D50" s="49"/>
      <c r="E50" s="49"/>
      <c r="F50" s="49"/>
      <c r="G50" s="49"/>
    </row>
    <row r="51" spans="1:7">
      <c r="A51" s="50"/>
      <c r="B51" s="50"/>
      <c r="C51" s="51"/>
      <c r="D51" s="51"/>
      <c r="E51" s="51"/>
      <c r="F51" s="51"/>
      <c r="G51" s="51"/>
    </row>
    <row r="52" spans="1:7">
      <c r="A52" s="52"/>
      <c r="B52" s="52"/>
      <c r="C52" s="52"/>
      <c r="D52" s="52"/>
      <c r="E52" s="52"/>
      <c r="F52" s="52"/>
      <c r="G52" s="52"/>
    </row>
  </sheetData>
  <mergeCells count="21">
    <mergeCell ref="A52:B52"/>
    <mergeCell ref="C52:D52"/>
    <mergeCell ref="E52:G52"/>
    <mergeCell ref="A10:G10"/>
    <mergeCell ref="F16:F17"/>
    <mergeCell ref="G15:G17"/>
    <mergeCell ref="B15:F15"/>
    <mergeCell ref="A15:A17"/>
    <mergeCell ref="A13:G13"/>
    <mergeCell ref="A12:G12"/>
    <mergeCell ref="A11:G11"/>
    <mergeCell ref="B16:B17"/>
    <mergeCell ref="C16:C17"/>
    <mergeCell ref="D16:D17"/>
    <mergeCell ref="E16:E17"/>
    <mergeCell ref="A50:B50"/>
    <mergeCell ref="C50:D50"/>
    <mergeCell ref="E50:G50"/>
    <mergeCell ref="A51:B51"/>
    <mergeCell ref="C51:D51"/>
    <mergeCell ref="E51:G51"/>
  </mergeCells>
  <pageMargins left="0.47244094488188981" right="0.39370078740157483" top="0.39370078740157483" bottom="0.39370078740157483" header="0.39370078740157483" footer="0.39370078740157483"/>
  <pageSetup scale="67" orientation="portrait" r:id="rId1"/>
  <headerFooter alignWithMargins="0"/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2025-04-15T19:41:34Z</cp:lastPrinted>
  <dcterms:created xsi:type="dcterms:W3CDTF">2020-04-27T19:51:46Z</dcterms:created>
  <dcterms:modified xsi:type="dcterms:W3CDTF">2025-04-15T19:41:57Z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