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030"/>
  </bookViews>
  <sheets>
    <sheet name="Hoja1" sheetId="1" r:id="rId1"/>
  </sheets>
  <definedNames>
    <definedName name="_xlnm.Print_Titles" localSheetId="0">Hoja1!$4:$5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/>
  <c r="B38" l="1"/>
  <c r="B15" l="1"/>
  <c r="L7" l="1"/>
  <c r="K7"/>
  <c r="J7"/>
  <c r="I7"/>
  <c r="G7"/>
  <c r="F7"/>
  <c r="N7"/>
  <c r="E7"/>
  <c r="B10"/>
  <c r="B11"/>
  <c r="B12"/>
  <c r="B13"/>
  <c r="B14"/>
  <c r="B16"/>
  <c r="B19"/>
  <c r="B20"/>
  <c r="B21"/>
  <c r="B22"/>
  <c r="B25"/>
  <c r="B23" s="1"/>
  <c r="B28"/>
  <c r="B29"/>
  <c r="B30"/>
  <c r="B31"/>
  <c r="B32"/>
  <c r="B39"/>
  <c r="B40"/>
  <c r="B41"/>
  <c r="B54"/>
  <c r="B55"/>
  <c r="B56"/>
  <c r="B57"/>
  <c r="D52"/>
  <c r="E52"/>
  <c r="F52"/>
  <c r="G52"/>
  <c r="H52"/>
  <c r="I52"/>
  <c r="J52"/>
  <c r="K52"/>
  <c r="L52"/>
  <c r="M52"/>
  <c r="N52"/>
  <c r="D37"/>
  <c r="E37"/>
  <c r="F37"/>
  <c r="G37"/>
  <c r="H37"/>
  <c r="I37"/>
  <c r="J37"/>
  <c r="K37"/>
  <c r="L37"/>
  <c r="M37"/>
  <c r="N37"/>
  <c r="D33"/>
  <c r="E33"/>
  <c r="F33"/>
  <c r="G33"/>
  <c r="H33"/>
  <c r="I33"/>
  <c r="J33"/>
  <c r="K33"/>
  <c r="L33"/>
  <c r="M33"/>
  <c r="N33"/>
  <c r="D26"/>
  <c r="E26"/>
  <c r="F26"/>
  <c r="G26"/>
  <c r="H26"/>
  <c r="I26"/>
  <c r="J26"/>
  <c r="K26"/>
  <c r="L26"/>
  <c r="M26"/>
  <c r="N26"/>
  <c r="D23"/>
  <c r="E23"/>
  <c r="F23"/>
  <c r="G23"/>
  <c r="H23"/>
  <c r="I23"/>
  <c r="J23"/>
  <c r="K23"/>
  <c r="L23"/>
  <c r="M23"/>
  <c r="N23"/>
  <c r="D17"/>
  <c r="E17"/>
  <c r="F17"/>
  <c r="G17"/>
  <c r="H17"/>
  <c r="I17"/>
  <c r="J17"/>
  <c r="K17"/>
  <c r="L17"/>
  <c r="M17"/>
  <c r="N17"/>
  <c r="D7"/>
  <c r="H7"/>
  <c r="M7"/>
  <c r="C7"/>
  <c r="B9" l="1"/>
  <c r="B7" s="1"/>
  <c r="B53" l="1"/>
  <c r="B27"/>
  <c r="C37" l="1"/>
  <c r="B69" l="1"/>
  <c r="B68"/>
  <c r="B67"/>
  <c r="B66" s="1"/>
  <c r="N66"/>
  <c r="M66"/>
  <c r="L66"/>
  <c r="K66"/>
  <c r="J66"/>
  <c r="I66"/>
  <c r="H66"/>
  <c r="G66"/>
  <c r="F66"/>
  <c r="E66"/>
  <c r="D66"/>
  <c r="C66"/>
  <c r="B65"/>
  <c r="B64"/>
  <c r="B63"/>
  <c r="B62"/>
  <c r="B61"/>
  <c r="B60"/>
  <c r="B59"/>
  <c r="N58"/>
  <c r="M58"/>
  <c r="L58"/>
  <c r="K58"/>
  <c r="J58"/>
  <c r="I58"/>
  <c r="H58"/>
  <c r="G58"/>
  <c r="F58"/>
  <c r="E58"/>
  <c r="D58"/>
  <c r="C58"/>
  <c r="B51"/>
  <c r="B50"/>
  <c r="B49"/>
  <c r="B48"/>
  <c r="B47"/>
  <c r="B46"/>
  <c r="B45"/>
  <c r="B44"/>
  <c r="B43"/>
  <c r="N42"/>
  <c r="M42"/>
  <c r="L42"/>
  <c r="K42"/>
  <c r="J42"/>
  <c r="I42"/>
  <c r="H42"/>
  <c r="G42"/>
  <c r="F42"/>
  <c r="E42"/>
  <c r="D42"/>
  <c r="C42"/>
  <c r="B36"/>
  <c r="B35"/>
  <c r="B34"/>
  <c r="B33" s="1"/>
  <c r="C33"/>
  <c r="B17"/>
  <c r="B18"/>
  <c r="C17"/>
  <c r="B8"/>
  <c r="B58" l="1"/>
  <c r="B42"/>
  <c r="B26"/>
  <c r="C26"/>
  <c r="B52"/>
  <c r="B37"/>
  <c r="C23"/>
  <c r="B24"/>
  <c r="C52"/>
  <c r="I6"/>
  <c r="G6"/>
  <c r="M6"/>
  <c r="J6"/>
  <c r="F6"/>
  <c r="N6"/>
  <c r="L6"/>
  <c r="E6"/>
  <c r="D6"/>
  <c r="K6"/>
  <c r="H6"/>
  <c r="C6" l="1"/>
</calcChain>
</file>

<file path=xl/sharedStrings.xml><?xml version="1.0" encoding="utf-8"?>
<sst xmlns="http://schemas.openxmlformats.org/spreadsheetml/2006/main" count="79" uniqueCount="77">
  <si>
    <t>AYUNTAMIENTO MUNICIPAL DE PLAYAS DE ROSARITO, B.C.</t>
  </si>
  <si>
    <t>ANUAL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</si>
  <si>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</si>
  <si>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</si>
  <si>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</si>
  <si>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</si>
  <si>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</si>
  <si>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</si>
  <si>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</si>
  <si>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</si>
  <si>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</si>
  <si>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</si>
  <si>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</si>
  <si>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</si>
  <si>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</si>
  <si>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</si>
  <si>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</si>
  <si>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</si>
  <si>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</si>
  <si>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</si>
  <si>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</si>
  <si>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</si>
  <si>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</si>
  <si>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IMPUESTOS NO COMPRENDIDOS EN LA LEY DE INGRESOS VIGENTE, CAUSADOS EN EJERCICIOS FISCALES ANTERIORES PENDIENTES DE LIQUIDACIÓN O PAGO</t>
  </si>
  <si>
    <t>CUOTAS Y APORTACIONES DE SEGURIDAD SOCIAL</t>
  </si>
  <si>
    <t>APORTACIONES PARA FONDOS DE VIVIENDA</t>
  </si>
  <si>
    <t>CUOTAS PARA LA SEGURIDAD SOCIAL</t>
  </si>
  <si>
    <t>CUOTAS DE AHORRO PARA EL RETIRO</t>
  </si>
  <si>
    <t>OTRAS CUOTAS Y APORTACIONES PARA LA SEGURIDAD SOCIAL</t>
  </si>
  <si>
    <t>ACCESORIOS DE CUOTAS Y APORTACIONES DE SEGURIDAD SOCIAL</t>
  </si>
  <si>
    <t>CONTRIBUCIONES DE MEJORAS</t>
  </si>
  <si>
    <t>CONTRIBUCIONES DE MEJORAS POR OBRAS PÚBLICAS</t>
  </si>
  <si>
    <t>CONTRIBUCIONES DE MEJORAS NO COMPRENDIDAS EN LA LEY DE INGRESOS VIGENTE, CAUSADAS EN EJERCICIOS FISCALES ANTERIORES PENDIENTES DE LIQUIDACIÓN O PAGO</t>
  </si>
  <si>
    <t>DERECHOS</t>
  </si>
  <si>
    <t>DERECHOS POR EL USO, GOCE, APROVECHAMIENTO O EXPLOTACIÓN DE BIENES DE DOMINIO PÚBLICO</t>
  </si>
  <si>
    <t>DERECHOS A LOS HIDROCARBUROS (DEROGADO)</t>
  </si>
  <si>
    <t>DERECHOS POR PRESTACIÓN DE SERVICIOS</t>
  </si>
  <si>
    <t>OTROS DERECHOS</t>
  </si>
  <si>
    <t>ACCESORIOS DE DERECHOS</t>
  </si>
  <si>
    <t>DERECHOS NO COMPRENDIDOS EN LA LEY DE INGRESOS VIGENTE, CAUSADOS EN EJERCICIOS FISCALES ANTERIORES PENDIENTES DE LIQUIDACIÓN O PAGO</t>
  </si>
  <si>
    <t>PRODUCTOS</t>
  </si>
  <si>
    <t>PRODUCTOS DE CAPITAL (DEROGADO)</t>
  </si>
  <si>
    <t>PRODUCTOS NO COMPRENDIDOS EN LA LEY DE INGRESOS VIGENTE, CAUSADOS EN EJERCICIOS FISCALES ANTERIORES PENDIENTES DE LIQUIDACIÓN O PAGO</t>
  </si>
  <si>
    <t>APROVECHAMIENTOS</t>
  </si>
  <si>
    <t>APROVECHAMIENTOS PATRIMONIALES</t>
  </si>
  <si>
    <t>ACCESORIOS DE APROVECHAMIENTOS</t>
  </si>
  <si>
    <t>APROVECHAMIENTOS NO COMPRENDIDOS EN LA LEY DE INGRESOS VIGENTE, CAUSADOS EN EJERCICIOS FISCALES ANTERIORES PENDIENTES DE LIQUIDACIÓN O PAGO</t>
  </si>
  <si>
    <t>INGRESOS POR VENTA DE BIENES, PRESTACIÓN DE SERVICIOS Y OTROS INGRESOS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</si>
  <si>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</si>
  <si>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</si>
  <si>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</si>
  <si>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</si>
  <si>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</si>
  <si>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</si>
  <si>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</si>
  <si>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</si>
  <si>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OTROS INGRESOS</t>
  </si>
  <si>
    <t>PARTICIPACIONES, APORTACIONES, CONVENIOS, INCENTIVOS DERIVADOS DE LA COLABORACIÓN FISCAL Y FONDOS DISTINTOS DE APORTACIONES</t>
  </si>
  <si>
    <t>PARTICIPACIONES</t>
  </si>
  <si>
    <t xml:space="preserve">APORTACIONES </t>
  </si>
  <si>
    <t>CONVENIOS</t>
  </si>
  <si>
    <t>INCENTIVOS DERIVADOS DE LA COLABORACIÓN FISCAL</t>
  </si>
  <si>
    <t>FONDOS DISTINTOS DE APORTACIONES</t>
  </si>
  <si>
    <t>TRANSFERENCIAS, ASIGNACIONES, SUBSIDIOS Y SUBVENCIONES, Y PENSIONES Y JUBILACIONES</t>
  </si>
  <si>
    <t>TRANSFERENCIAS Y ASIGNACIONES</t>
  </si>
  <si>
    <t>TRANSFERENCIAS AL RESTO DEL SECTOR PÚBLICO (DEROGADO)</t>
  </si>
  <si>
    <t>SUBSIDIOS Y SUBVENCIONES</t>
  </si>
  <si>
    <t>AYUDAS SOCIALES (DEROGADO)</t>
  </si>
  <si>
    <t>PENSIONES Y JUBILACIONES</t>
  </si>
  <si>
    <t>TRANSFERENCIAS A FIDEICOMISOS, MANDATOS Y ANALOGOS (DEROGADO)</t>
  </si>
  <si>
    <t>TRANSFERENCIAS DEL FONDO MEXICANO DEL PETROLEO PARA LA ESTABILIZACION Y EL DESARROLLO</t>
  </si>
  <si>
    <t>INGRESOS DERIVADOS DE FINANCIAMIENTOS</t>
  </si>
  <si>
    <t>ENDEUDAMIENTO INTERNO</t>
  </si>
  <si>
    <t>ENDEUDAMIENTO EXTERNO</t>
  </si>
  <si>
    <t>FINANCIAMIENTO INTERNO</t>
  </si>
  <si>
    <t>TOTAL</t>
  </si>
  <si>
    <t>CALENDARIO DE INGRESOS  DEL EJERCICIO FISCAL 2024</t>
  </si>
</sst>
</file>

<file path=xl/styles.xml><?xml version="1.0" encoding="utf-8"?>
<styleSheet xmlns="http://schemas.openxmlformats.org/spreadsheetml/2006/main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_);_(&quot;$&quot;* \(#,##0\);_(&quot;$&quot;* &quot;-&quot;??_);_(@_)"/>
    <numFmt numFmtId="165" formatCode="_(&quot;$&quot;* #,##0.00_);_(&quot;$&quot;* \(#,##0.00\);_(&quot;$&quot;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00000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9">
    <xf numFmtId="0" fontId="0" fillId="0" borderId="0" xfId="0"/>
    <xf numFmtId="164" fontId="4" fillId="2" borderId="0" xfId="2" applyNumberFormat="1" applyFont="1" applyFill="1" applyAlignment="1">
      <alignment vertical="center"/>
    </xf>
    <xf numFmtId="164" fontId="4" fillId="2" borderId="0" xfId="2" applyNumberFormat="1" applyFont="1" applyFill="1" applyBorder="1" applyAlignment="1">
      <alignment vertical="center"/>
    </xf>
    <xf numFmtId="165" fontId="7" fillId="3" borderId="2" xfId="1" applyNumberFormat="1" applyFont="1" applyFill="1" applyBorder="1" applyAlignment="1">
      <alignment horizontal="center" vertical="center"/>
    </xf>
    <xf numFmtId="165" fontId="6" fillId="2" borderId="4" xfId="1" applyNumberFormat="1" applyFont="1" applyFill="1" applyBorder="1" applyAlignment="1">
      <alignment vertical="center"/>
    </xf>
    <xf numFmtId="165" fontId="2" fillId="2" borderId="0" xfId="2" applyNumberFormat="1" applyFont="1" applyFill="1" applyBorder="1" applyAlignment="1">
      <alignment vertical="center"/>
    </xf>
    <xf numFmtId="165" fontId="6" fillId="2" borderId="4" xfId="1" applyNumberFormat="1" applyFont="1" applyFill="1" applyBorder="1" applyAlignment="1">
      <alignment horizontal="center" vertical="center"/>
    </xf>
    <xf numFmtId="165" fontId="2" fillId="2" borderId="0" xfId="2" applyNumberFormat="1" applyFont="1" applyFill="1" applyBorder="1" applyAlignment="1">
      <alignment vertical="center" wrapText="1"/>
    </xf>
    <xf numFmtId="165" fontId="7" fillId="3" borderId="4" xfId="1" applyNumberFormat="1" applyFont="1" applyFill="1" applyBorder="1" applyAlignment="1">
      <alignment horizontal="center" vertical="center"/>
    </xf>
    <xf numFmtId="165" fontId="7" fillId="3" borderId="0" xfId="1" applyNumberFormat="1" applyFont="1" applyFill="1" applyBorder="1" applyAlignment="1">
      <alignment horizontal="center" vertical="center"/>
    </xf>
    <xf numFmtId="165" fontId="7" fillId="3" borderId="4" xfId="1" applyNumberFormat="1" applyFont="1" applyFill="1" applyBorder="1" applyAlignment="1">
      <alignment vertical="center"/>
    </xf>
    <xf numFmtId="165" fontId="7" fillId="3" borderId="0" xfId="1" applyNumberFormat="1" applyFont="1" applyFill="1" applyBorder="1" applyAlignment="1">
      <alignment vertical="center"/>
    </xf>
    <xf numFmtId="0" fontId="4" fillId="0" borderId="0" xfId="2" applyFont="1" applyAlignment="1"/>
    <xf numFmtId="44" fontId="5" fillId="0" borderId="0" xfId="1" applyFont="1" applyAlignment="1"/>
    <xf numFmtId="0" fontId="4" fillId="2" borderId="0" xfId="2" applyFont="1" applyFill="1" applyAlignment="1"/>
    <xf numFmtId="44" fontId="5" fillId="2" borderId="0" xfId="1" applyFont="1" applyFill="1" applyAlignment="1"/>
    <xf numFmtId="9" fontId="8" fillId="2" borderId="0" xfId="3" applyFont="1" applyFill="1" applyAlignment="1"/>
    <xf numFmtId="44" fontId="3" fillId="3" borderId="1" xfId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164" fontId="5" fillId="2" borderId="0" xfId="1" applyNumberFormat="1" applyFont="1" applyFill="1" applyBorder="1" applyAlignment="1">
      <alignment vertical="center"/>
    </xf>
    <xf numFmtId="165" fontId="7" fillId="3" borderId="3" xfId="1" applyNumberFormat="1" applyFont="1" applyFill="1" applyBorder="1" applyAlignment="1">
      <alignment vertical="center"/>
    </xf>
    <xf numFmtId="165" fontId="2" fillId="2" borderId="0" xfId="4" applyNumberFormat="1" applyFont="1" applyFill="1" applyBorder="1" applyAlignment="1">
      <alignment vertical="center"/>
    </xf>
    <xf numFmtId="0" fontId="4" fillId="0" borderId="0" xfId="2" applyFont="1" applyBorder="1" applyAlignment="1"/>
    <xf numFmtId="0" fontId="4" fillId="2" borderId="0" xfId="2" applyFont="1" applyFill="1" applyBorder="1" applyAlignment="1"/>
    <xf numFmtId="0" fontId="4" fillId="2" borderId="0" xfId="2" applyFont="1" applyFill="1" applyBorder="1" applyAlignment="1">
      <alignment horizontal="center" vertical="center"/>
    </xf>
    <xf numFmtId="164" fontId="4" fillId="2" borderId="0" xfId="2" applyNumberFormat="1" applyFont="1" applyFill="1" applyBorder="1" applyAlignment="1">
      <alignment horizontal="center" vertical="center"/>
    </xf>
    <xf numFmtId="164" fontId="8" fillId="0" borderId="0" xfId="2" applyNumberFormat="1" applyFont="1" applyFill="1" applyBorder="1" applyAlignment="1">
      <alignment vertical="center"/>
    </xf>
    <xf numFmtId="164" fontId="4" fillId="0" borderId="0" xfId="2" applyNumberFormat="1" applyFont="1" applyBorder="1" applyAlignment="1">
      <alignment vertical="center"/>
    </xf>
    <xf numFmtId="0" fontId="3" fillId="3" borderId="9" xfId="2" applyFont="1" applyFill="1" applyBorder="1" applyAlignment="1">
      <alignment horizontal="center" vertical="center"/>
    </xf>
    <xf numFmtId="165" fontId="7" fillId="3" borderId="10" xfId="1" applyNumberFormat="1" applyFont="1" applyFill="1" applyBorder="1" applyAlignment="1">
      <alignment horizontal="center" vertical="center"/>
    </xf>
    <xf numFmtId="165" fontId="7" fillId="3" borderId="12" xfId="1" applyNumberFormat="1" applyFont="1" applyFill="1" applyBorder="1" applyAlignment="1">
      <alignment vertical="center"/>
    </xf>
    <xf numFmtId="165" fontId="2" fillId="2" borderId="12" xfId="2" applyNumberFormat="1" applyFont="1" applyFill="1" applyBorder="1" applyAlignment="1">
      <alignment vertical="center" wrapText="1"/>
    </xf>
    <xf numFmtId="165" fontId="2" fillId="2" borderId="12" xfId="2" applyNumberFormat="1" applyFont="1" applyFill="1" applyBorder="1" applyAlignment="1">
      <alignment vertical="center"/>
    </xf>
    <xf numFmtId="165" fontId="7" fillId="3" borderId="12" xfId="1" applyNumberFormat="1" applyFont="1" applyFill="1" applyBorder="1" applyAlignment="1">
      <alignment horizontal="center" vertical="center"/>
    </xf>
    <xf numFmtId="164" fontId="7" fillId="3" borderId="13" xfId="2" applyNumberFormat="1" applyFont="1" applyFill="1" applyBorder="1" applyAlignment="1">
      <alignment vertical="center"/>
    </xf>
    <xf numFmtId="165" fontId="6" fillId="2" borderId="16" xfId="1" applyNumberFormat="1" applyFont="1" applyFill="1" applyBorder="1" applyAlignment="1">
      <alignment vertical="center"/>
    </xf>
    <xf numFmtId="165" fontId="2" fillId="2" borderId="17" xfId="2" applyNumberFormat="1" applyFont="1" applyFill="1" applyBorder="1" applyAlignment="1">
      <alignment vertical="center" wrapText="1"/>
    </xf>
    <xf numFmtId="165" fontId="2" fillId="2" borderId="18" xfId="2" applyNumberFormat="1" applyFont="1" applyFill="1" applyBorder="1" applyAlignment="1">
      <alignment vertical="center" wrapText="1"/>
    </xf>
    <xf numFmtId="0" fontId="3" fillId="3" borderId="8" xfId="2" applyFont="1" applyFill="1" applyBorder="1" applyAlignment="1">
      <alignment vertical="center" wrapText="1"/>
    </xf>
    <xf numFmtId="164" fontId="7" fillId="3" borderId="8" xfId="2" applyNumberFormat="1" applyFont="1" applyFill="1" applyBorder="1" applyAlignment="1">
      <alignment vertical="center" wrapText="1"/>
    </xf>
    <xf numFmtId="164" fontId="7" fillId="3" borderId="11" xfId="2" applyNumberFormat="1" applyFont="1" applyFill="1" applyBorder="1" applyAlignment="1">
      <alignment vertical="center"/>
    </xf>
    <xf numFmtId="164" fontId="2" fillId="2" borderId="13" xfId="2" applyNumberFormat="1" applyFont="1" applyFill="1" applyBorder="1" applyAlignment="1">
      <alignment vertical="center" wrapText="1"/>
    </xf>
    <xf numFmtId="164" fontId="7" fillId="3" borderId="14" xfId="2" applyNumberFormat="1" applyFont="1" applyFill="1" applyBorder="1" applyAlignment="1">
      <alignment vertical="center"/>
    </xf>
    <xf numFmtId="164" fontId="7" fillId="3" borderId="13" xfId="2" applyNumberFormat="1" applyFont="1" applyFill="1" applyBorder="1" applyAlignment="1">
      <alignment vertical="center" wrapText="1"/>
    </xf>
    <xf numFmtId="164" fontId="2" fillId="2" borderId="15" xfId="2" applyNumberFormat="1" applyFont="1" applyFill="1" applyBorder="1" applyAlignment="1">
      <alignment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3" fillId="3" borderId="7" xfId="2" applyFont="1" applyFill="1" applyBorder="1" applyAlignment="1">
      <alignment horizontal="center" vertical="center" wrapText="1"/>
    </xf>
    <xf numFmtId="9" fontId="9" fillId="2" borderId="0" xfId="3" applyFont="1" applyFill="1" applyAlignment="1">
      <alignment horizontal="center"/>
    </xf>
  </cellXfs>
  <cellStyles count="5">
    <cellStyle name="Millares" xfId="4" builtinId="3"/>
    <cellStyle name="Moneda" xfId="1" builtinId="4"/>
    <cellStyle name="Normal" xfId="0" builtinId="0"/>
    <cellStyle name="Normal 2" xfId="2"/>
    <cellStyle name="Porcentaje 2" xfId="3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70"/>
  <sheetViews>
    <sheetView showGridLines="0" tabSelected="1" zoomScale="80" zoomScaleNormal="80" workbookViewId="0">
      <selection activeCell="B7" sqref="B7"/>
    </sheetView>
  </sheetViews>
  <sheetFormatPr baseColWidth="10" defaultColWidth="24.85546875" defaultRowHeight="15"/>
  <cols>
    <col min="1" max="1" width="100.140625" style="12" bestFit="1" customWidth="1"/>
    <col min="2" max="2" width="18.85546875" style="13" bestFit="1" customWidth="1"/>
    <col min="3" max="5" width="17.140625" style="12" bestFit="1" customWidth="1"/>
    <col min="6" max="7" width="16" style="12" bestFit="1" customWidth="1"/>
    <col min="8" max="14" width="16" style="12" customWidth="1"/>
    <col min="15" max="16384" width="24.85546875" style="22"/>
  </cols>
  <sheetData>
    <row r="2" spans="1:14" s="23" customFormat="1" ht="15.75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s="23" customFormat="1" ht="15.75" thickBot="1">
      <c r="A3" s="16"/>
      <c r="B3" s="15"/>
      <c r="C3" s="14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s="23" customFormat="1">
      <c r="A4" s="45" t="s">
        <v>76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7"/>
    </row>
    <row r="5" spans="1:14" s="24" customFormat="1">
      <c r="A5" s="38"/>
      <c r="B5" s="17" t="s">
        <v>1</v>
      </c>
      <c r="C5" s="18" t="s">
        <v>2</v>
      </c>
      <c r="D5" s="18" t="s">
        <v>3</v>
      </c>
      <c r="E5" s="18" t="s">
        <v>4</v>
      </c>
      <c r="F5" s="18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11</v>
      </c>
      <c r="M5" s="18" t="s">
        <v>12</v>
      </c>
      <c r="N5" s="28" t="s">
        <v>13</v>
      </c>
    </row>
    <row r="6" spans="1:14" s="25" customFormat="1" ht="14.25">
      <c r="A6" s="39" t="s">
        <v>75</v>
      </c>
      <c r="B6" s="3">
        <f>+B7+B17+B23+B26+B33+B37+B42+B52+B58+B66</f>
        <v>1100000000</v>
      </c>
      <c r="C6" s="3">
        <f>+C7+C17+C23+C26+C33+C37+C42+C52+C58+C66</f>
        <v>109999999.86999999</v>
      </c>
      <c r="D6" s="3">
        <f t="shared" ref="D6:N6" si="0">+D7+D17+D23+D26+D33+D37+D42+D52+D58+D66</f>
        <v>109999999.86999999</v>
      </c>
      <c r="E6" s="3">
        <f t="shared" si="0"/>
        <v>109999999.86999999</v>
      </c>
      <c r="F6" s="3">
        <f t="shared" si="0"/>
        <v>85555555.419999987</v>
      </c>
      <c r="G6" s="3">
        <f t="shared" si="0"/>
        <v>85555555.429999992</v>
      </c>
      <c r="H6" s="3">
        <f t="shared" si="0"/>
        <v>85555555.419999987</v>
      </c>
      <c r="I6" s="3">
        <f t="shared" si="0"/>
        <v>85555555.429999992</v>
      </c>
      <c r="J6" s="3">
        <f t="shared" si="0"/>
        <v>85555555.429999992</v>
      </c>
      <c r="K6" s="3">
        <f t="shared" si="0"/>
        <v>85555555.579999983</v>
      </c>
      <c r="L6" s="3">
        <f t="shared" si="0"/>
        <v>85555555.579999983</v>
      </c>
      <c r="M6" s="3">
        <f t="shared" si="0"/>
        <v>85555555.709999993</v>
      </c>
      <c r="N6" s="29">
        <f t="shared" si="0"/>
        <v>85555556.390000001</v>
      </c>
    </row>
    <row r="7" spans="1:14" s="26" customFormat="1" ht="14.25">
      <c r="A7" s="40" t="s">
        <v>14</v>
      </c>
      <c r="B7" s="20">
        <f>SUM(B9:B16)</f>
        <v>279730000.04000008</v>
      </c>
      <c r="C7" s="11">
        <f>SUM(C8:C16)</f>
        <v>41644166.660000004</v>
      </c>
      <c r="D7" s="11">
        <f t="shared" ref="D7:N7" si="1">SUM(D8:D16)</f>
        <v>41644166.660000004</v>
      </c>
      <c r="E7" s="11">
        <f t="shared" si="1"/>
        <v>41644166.660000004</v>
      </c>
      <c r="F7" s="11">
        <f t="shared" si="1"/>
        <v>17199722.210000001</v>
      </c>
      <c r="G7" s="11">
        <f t="shared" si="1"/>
        <v>17199722.210000001</v>
      </c>
      <c r="H7" s="11">
        <f t="shared" si="1"/>
        <v>17199722.210000001</v>
      </c>
      <c r="I7" s="11">
        <f t="shared" si="1"/>
        <v>17199722.210000001</v>
      </c>
      <c r="J7" s="11">
        <f t="shared" si="1"/>
        <v>17199722.210000001</v>
      </c>
      <c r="K7" s="11">
        <f t="shared" si="1"/>
        <v>17199722.23</v>
      </c>
      <c r="L7" s="11">
        <f t="shared" si="1"/>
        <v>17199722.23</v>
      </c>
      <c r="M7" s="11">
        <f t="shared" si="1"/>
        <v>17199722.23</v>
      </c>
      <c r="N7" s="30">
        <f t="shared" si="1"/>
        <v>17199722.32</v>
      </c>
    </row>
    <row r="8" spans="1:14" s="2" customFormat="1" ht="14.25">
      <c r="A8" s="41" t="s">
        <v>15</v>
      </c>
      <c r="B8" s="4">
        <f t="shared" ref="B8:B16" si="2">SUM(C8:N8)</f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31">
        <v>0</v>
      </c>
    </row>
    <row r="9" spans="1:14" s="2" customFormat="1" ht="14.25">
      <c r="A9" s="41" t="s">
        <v>16</v>
      </c>
      <c r="B9" s="4">
        <f t="shared" si="2"/>
        <v>200000000.04000008</v>
      </c>
      <c r="C9" s="5">
        <v>35000000</v>
      </c>
      <c r="D9" s="5">
        <v>35000000</v>
      </c>
      <c r="E9" s="5">
        <v>35000000</v>
      </c>
      <c r="F9" s="5">
        <v>10555555.550000001</v>
      </c>
      <c r="G9" s="5">
        <v>10555555.550000001</v>
      </c>
      <c r="H9" s="5">
        <v>10555555.550000001</v>
      </c>
      <c r="I9" s="5">
        <v>10555555.550000001</v>
      </c>
      <c r="J9" s="5">
        <v>10555555.550000001</v>
      </c>
      <c r="K9" s="5">
        <v>10555555.550000001</v>
      </c>
      <c r="L9" s="5">
        <v>10555555.550000001</v>
      </c>
      <c r="M9" s="5">
        <v>10555555.550000001</v>
      </c>
      <c r="N9" s="5">
        <v>10555555.640000001</v>
      </c>
    </row>
    <row r="10" spans="1:14" s="2" customFormat="1" ht="14.25">
      <c r="A10" s="41" t="s">
        <v>17</v>
      </c>
      <c r="B10" s="4">
        <f t="shared" si="2"/>
        <v>10000000</v>
      </c>
      <c r="C10" s="7">
        <v>833333.34</v>
      </c>
      <c r="D10" s="7">
        <v>833333.34</v>
      </c>
      <c r="E10" s="7">
        <v>833333.34</v>
      </c>
      <c r="F10" s="7">
        <v>833333.34</v>
      </c>
      <c r="G10" s="7">
        <v>833333.34</v>
      </c>
      <c r="H10" s="7">
        <v>833333.34</v>
      </c>
      <c r="I10" s="7">
        <v>833333.34</v>
      </c>
      <c r="J10" s="7">
        <v>833333.34</v>
      </c>
      <c r="K10" s="7">
        <v>833333.32</v>
      </c>
      <c r="L10" s="7">
        <v>833333.32</v>
      </c>
      <c r="M10" s="7">
        <v>833333.32</v>
      </c>
      <c r="N10" s="7">
        <v>833333.32</v>
      </c>
    </row>
    <row r="11" spans="1:14" s="2" customFormat="1" ht="14.25">
      <c r="A11" s="41" t="s">
        <v>18</v>
      </c>
      <c r="B11" s="4">
        <f t="shared" si="2"/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31">
        <v>0</v>
      </c>
    </row>
    <row r="12" spans="1:14" s="2" customFormat="1" ht="14.25">
      <c r="A12" s="41" t="s">
        <v>19</v>
      </c>
      <c r="B12" s="4">
        <f t="shared" si="2"/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31">
        <v>0</v>
      </c>
    </row>
    <row r="13" spans="1:14" s="2" customFormat="1" ht="14.25">
      <c r="A13" s="41" t="s">
        <v>20</v>
      </c>
      <c r="B13" s="4">
        <f t="shared" si="2"/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31">
        <v>0</v>
      </c>
    </row>
    <row r="14" spans="1:14" s="27" customFormat="1" ht="14.25">
      <c r="A14" s="41" t="s">
        <v>21</v>
      </c>
      <c r="B14" s="4">
        <f t="shared" si="2"/>
        <v>8100000</v>
      </c>
      <c r="C14" s="5">
        <v>675000</v>
      </c>
      <c r="D14" s="5">
        <v>675000</v>
      </c>
      <c r="E14" s="5">
        <v>675000</v>
      </c>
      <c r="F14" s="5">
        <v>675000</v>
      </c>
      <c r="G14" s="5">
        <v>675000</v>
      </c>
      <c r="H14" s="5">
        <v>675000</v>
      </c>
      <c r="I14" s="5">
        <v>675000</v>
      </c>
      <c r="J14" s="5">
        <v>675000</v>
      </c>
      <c r="K14" s="5">
        <v>675000</v>
      </c>
      <c r="L14" s="5">
        <v>675000</v>
      </c>
      <c r="M14" s="5">
        <v>675000</v>
      </c>
      <c r="N14" s="5">
        <v>675000</v>
      </c>
    </row>
    <row r="15" spans="1:14" s="27" customFormat="1" ht="14.25">
      <c r="A15" s="41" t="s">
        <v>22</v>
      </c>
      <c r="B15" s="4">
        <f>SUM(C15:N15)</f>
        <v>19500000</v>
      </c>
      <c r="C15" s="5">
        <v>1625000</v>
      </c>
      <c r="D15" s="5">
        <v>1625000</v>
      </c>
      <c r="E15" s="5">
        <v>1625000</v>
      </c>
      <c r="F15" s="5">
        <v>1625000</v>
      </c>
      <c r="G15" s="5">
        <v>1625000</v>
      </c>
      <c r="H15" s="5">
        <v>1625000</v>
      </c>
      <c r="I15" s="5">
        <v>1625000</v>
      </c>
      <c r="J15" s="5">
        <v>1625000</v>
      </c>
      <c r="K15" s="5">
        <v>1625000</v>
      </c>
      <c r="L15" s="5">
        <v>1625000</v>
      </c>
      <c r="M15" s="5">
        <v>1625000</v>
      </c>
      <c r="N15" s="5">
        <v>1625000</v>
      </c>
    </row>
    <row r="16" spans="1:14" s="27" customFormat="1" ht="25.5">
      <c r="A16" s="41" t="s">
        <v>23</v>
      </c>
      <c r="B16" s="4">
        <f t="shared" si="2"/>
        <v>42130000</v>
      </c>
      <c r="C16" s="5">
        <v>3510833.32</v>
      </c>
      <c r="D16" s="5">
        <v>3510833.32</v>
      </c>
      <c r="E16" s="5">
        <v>3510833.32</v>
      </c>
      <c r="F16" s="5">
        <v>3510833.32</v>
      </c>
      <c r="G16" s="5">
        <v>3510833.32</v>
      </c>
      <c r="H16" s="5">
        <v>3510833.32</v>
      </c>
      <c r="I16" s="5">
        <v>3510833.32</v>
      </c>
      <c r="J16" s="5">
        <v>3510833.32</v>
      </c>
      <c r="K16" s="5">
        <v>3510833.36</v>
      </c>
      <c r="L16" s="5">
        <v>3510833.36</v>
      </c>
      <c r="M16" s="5">
        <v>3510833.36</v>
      </c>
      <c r="N16" s="5">
        <v>3510833.36</v>
      </c>
    </row>
    <row r="17" spans="1:14" s="27" customFormat="1" ht="14.25">
      <c r="A17" s="34" t="s">
        <v>24</v>
      </c>
      <c r="B17" s="8">
        <f>SUM(B19)</f>
        <v>4500000</v>
      </c>
      <c r="C17" s="9">
        <f t="shared" ref="C17:N17" si="3">SUM(C19)</f>
        <v>375000</v>
      </c>
      <c r="D17" s="9">
        <f t="shared" si="3"/>
        <v>375000</v>
      </c>
      <c r="E17" s="9">
        <f t="shared" si="3"/>
        <v>375000</v>
      </c>
      <c r="F17" s="9">
        <f t="shared" si="3"/>
        <v>375000</v>
      </c>
      <c r="G17" s="9">
        <f t="shared" si="3"/>
        <v>375000</v>
      </c>
      <c r="H17" s="9">
        <f t="shared" si="3"/>
        <v>375000</v>
      </c>
      <c r="I17" s="9">
        <f t="shared" si="3"/>
        <v>375000</v>
      </c>
      <c r="J17" s="9">
        <f t="shared" si="3"/>
        <v>375000</v>
      </c>
      <c r="K17" s="9">
        <f t="shared" si="3"/>
        <v>375000</v>
      </c>
      <c r="L17" s="9">
        <f t="shared" si="3"/>
        <v>375000</v>
      </c>
      <c r="M17" s="9">
        <f t="shared" si="3"/>
        <v>375000</v>
      </c>
      <c r="N17" s="33">
        <f t="shared" si="3"/>
        <v>375000</v>
      </c>
    </row>
    <row r="18" spans="1:14" s="2" customFormat="1" ht="14.25">
      <c r="A18" s="41" t="s">
        <v>25</v>
      </c>
      <c r="B18" s="4">
        <f>SUM(C18:N18)</f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31">
        <v>0</v>
      </c>
    </row>
    <row r="19" spans="1:14" s="2" customFormat="1" ht="14.25">
      <c r="A19" s="41" t="s">
        <v>26</v>
      </c>
      <c r="B19" s="4">
        <f t="shared" ref="B19:B22" si="4">SUM(C19:N19)</f>
        <v>4500000</v>
      </c>
      <c r="C19" s="5">
        <v>375000</v>
      </c>
      <c r="D19" s="5">
        <v>375000</v>
      </c>
      <c r="E19" s="5">
        <v>375000</v>
      </c>
      <c r="F19" s="5">
        <v>375000</v>
      </c>
      <c r="G19" s="5">
        <v>375000</v>
      </c>
      <c r="H19" s="5">
        <v>375000</v>
      </c>
      <c r="I19" s="5">
        <v>375000</v>
      </c>
      <c r="J19" s="5">
        <v>375000</v>
      </c>
      <c r="K19" s="5">
        <v>375000</v>
      </c>
      <c r="L19" s="5">
        <v>375000</v>
      </c>
      <c r="M19" s="5">
        <v>375000</v>
      </c>
      <c r="N19" s="5">
        <v>375000</v>
      </c>
    </row>
    <row r="20" spans="1:14" s="2" customFormat="1" ht="14.25">
      <c r="A20" s="41" t="s">
        <v>27</v>
      </c>
      <c r="B20" s="4">
        <f t="shared" si="4"/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31">
        <v>0</v>
      </c>
    </row>
    <row r="21" spans="1:14" s="27" customFormat="1" ht="14.25">
      <c r="A21" s="41" t="s">
        <v>28</v>
      </c>
      <c r="B21" s="4">
        <f t="shared" si="4"/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31">
        <v>0</v>
      </c>
    </row>
    <row r="22" spans="1:14" s="2" customFormat="1" ht="14.25">
      <c r="A22" s="41" t="s">
        <v>29</v>
      </c>
      <c r="B22" s="4">
        <f t="shared" si="4"/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31">
        <v>0</v>
      </c>
    </row>
    <row r="23" spans="1:14" s="2" customFormat="1" ht="14.25">
      <c r="A23" s="34" t="s">
        <v>30</v>
      </c>
      <c r="B23" s="8">
        <f>SUM(B24:B25)</f>
        <v>1999999.9999999998</v>
      </c>
      <c r="C23" s="9">
        <f t="shared" ref="C23:N23" si="5">SUM(C24:C25)</f>
        <v>166666.67000000001</v>
      </c>
      <c r="D23" s="9">
        <f t="shared" si="5"/>
        <v>166666.67000000001</v>
      </c>
      <c r="E23" s="9">
        <f t="shared" si="5"/>
        <v>166666.67000000001</v>
      </c>
      <c r="F23" s="9">
        <f t="shared" si="5"/>
        <v>166666.67000000001</v>
      </c>
      <c r="G23" s="9">
        <f t="shared" si="5"/>
        <v>166666.67000000001</v>
      </c>
      <c r="H23" s="9">
        <f t="shared" si="5"/>
        <v>166666.67000000001</v>
      </c>
      <c r="I23" s="9">
        <f t="shared" si="5"/>
        <v>166666.67000000001</v>
      </c>
      <c r="J23" s="9">
        <f t="shared" si="5"/>
        <v>166666.67000000001</v>
      </c>
      <c r="K23" s="9">
        <f t="shared" si="5"/>
        <v>166666.66</v>
      </c>
      <c r="L23" s="9">
        <f t="shared" si="5"/>
        <v>166666.66</v>
      </c>
      <c r="M23" s="9">
        <f t="shared" si="5"/>
        <v>166666.66</v>
      </c>
      <c r="N23" s="33">
        <f t="shared" si="5"/>
        <v>166666.66</v>
      </c>
    </row>
    <row r="24" spans="1:14" s="2" customFormat="1" ht="14.25">
      <c r="A24" s="41" t="s">
        <v>31</v>
      </c>
      <c r="B24" s="6">
        <f>SUM(C24:N24)</f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31">
        <v>0</v>
      </c>
    </row>
    <row r="25" spans="1:14" s="2" customFormat="1" ht="25.5">
      <c r="A25" s="41" t="s">
        <v>32</v>
      </c>
      <c r="B25" s="6">
        <f>SUM(C25:N25)</f>
        <v>1999999.9999999998</v>
      </c>
      <c r="C25" s="5">
        <v>166666.67000000001</v>
      </c>
      <c r="D25" s="5">
        <v>166666.67000000001</v>
      </c>
      <c r="E25" s="5">
        <v>166666.67000000001</v>
      </c>
      <c r="F25" s="5">
        <v>166666.67000000001</v>
      </c>
      <c r="G25" s="5">
        <v>166666.67000000001</v>
      </c>
      <c r="H25" s="5">
        <v>166666.67000000001</v>
      </c>
      <c r="I25" s="5">
        <v>166666.67000000001</v>
      </c>
      <c r="J25" s="5">
        <v>166666.67000000001</v>
      </c>
      <c r="K25" s="5">
        <v>166666.66</v>
      </c>
      <c r="L25" s="5">
        <v>166666.66</v>
      </c>
      <c r="M25" s="5">
        <v>166666.66</v>
      </c>
      <c r="N25" s="5">
        <v>166666.66</v>
      </c>
    </row>
    <row r="26" spans="1:14" s="27" customFormat="1" ht="14.25">
      <c r="A26" s="42" t="s">
        <v>33</v>
      </c>
      <c r="B26" s="10">
        <f>SUM(B27:B32)</f>
        <v>179260000</v>
      </c>
      <c r="C26" s="11">
        <f>SUM(C27:C32)</f>
        <v>14938333.289999999</v>
      </c>
      <c r="D26" s="11">
        <f t="shared" ref="D26:N26" si="6">SUM(D27:D32)</f>
        <v>14938333.289999999</v>
      </c>
      <c r="E26" s="11">
        <f t="shared" si="6"/>
        <v>14938333.289999999</v>
      </c>
      <c r="F26" s="11">
        <f t="shared" si="6"/>
        <v>14938333.289999999</v>
      </c>
      <c r="G26" s="11">
        <f t="shared" si="6"/>
        <v>14938333.300000001</v>
      </c>
      <c r="H26" s="11">
        <f t="shared" si="6"/>
        <v>14938333.290000001</v>
      </c>
      <c r="I26" s="11">
        <f t="shared" si="6"/>
        <v>14938333.300000001</v>
      </c>
      <c r="J26" s="11">
        <f t="shared" si="6"/>
        <v>14938333.300000001</v>
      </c>
      <c r="K26" s="11">
        <f t="shared" si="6"/>
        <v>14938333.439999999</v>
      </c>
      <c r="L26" s="11">
        <f t="shared" si="6"/>
        <v>14938333.439999999</v>
      </c>
      <c r="M26" s="11">
        <f t="shared" si="6"/>
        <v>14938333.41</v>
      </c>
      <c r="N26" s="30">
        <f t="shared" si="6"/>
        <v>14938333.360000001</v>
      </c>
    </row>
    <row r="27" spans="1:14" s="2" customFormat="1" ht="14.25">
      <c r="A27" s="41" t="s">
        <v>34</v>
      </c>
      <c r="B27" s="4">
        <f>SUM(C27:N27)</f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31">
        <v>0</v>
      </c>
    </row>
    <row r="28" spans="1:14" s="2" customFormat="1" ht="14.25">
      <c r="A28" s="41" t="s">
        <v>35</v>
      </c>
      <c r="B28" s="4">
        <f t="shared" ref="B28:B32" si="7">SUM(C28:N28)</f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31">
        <v>0</v>
      </c>
    </row>
    <row r="29" spans="1:14" s="2" customFormat="1" ht="14.25">
      <c r="A29" s="41" t="s">
        <v>36</v>
      </c>
      <c r="B29" s="4">
        <f t="shared" si="7"/>
        <v>178460000</v>
      </c>
      <c r="C29" s="5">
        <v>14871666.619999999</v>
      </c>
      <c r="D29" s="5">
        <v>14871666.619999999</v>
      </c>
      <c r="E29" s="5">
        <v>14871666.619999999</v>
      </c>
      <c r="F29" s="5">
        <v>14871666.619999999</v>
      </c>
      <c r="G29" s="5">
        <v>14871666.630000001</v>
      </c>
      <c r="H29" s="5">
        <v>14871666.630000001</v>
      </c>
      <c r="I29" s="5">
        <v>14871666.630000001</v>
      </c>
      <c r="J29" s="5">
        <v>14871666.630000001</v>
      </c>
      <c r="K29" s="5">
        <v>14871666.77</v>
      </c>
      <c r="L29" s="5">
        <v>14871666.77</v>
      </c>
      <c r="M29" s="5">
        <v>14871666.74</v>
      </c>
      <c r="N29" s="5">
        <v>14871666.720000001</v>
      </c>
    </row>
    <row r="30" spans="1:14" s="27" customFormat="1" ht="14.25">
      <c r="A30" s="41" t="s">
        <v>37</v>
      </c>
      <c r="B30" s="4">
        <f t="shared" si="7"/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31">
        <v>0</v>
      </c>
    </row>
    <row r="31" spans="1:14" s="2" customFormat="1" ht="14.25">
      <c r="A31" s="41" t="s">
        <v>38</v>
      </c>
      <c r="B31" s="4">
        <f t="shared" si="7"/>
        <v>360000</v>
      </c>
      <c r="C31" s="21">
        <v>30000</v>
      </c>
      <c r="D31" s="21">
        <v>30000</v>
      </c>
      <c r="E31" s="21">
        <v>30000</v>
      </c>
      <c r="F31" s="21">
        <v>30000</v>
      </c>
      <c r="G31" s="21">
        <v>30000</v>
      </c>
      <c r="H31" s="21">
        <v>30000</v>
      </c>
      <c r="I31" s="21">
        <v>30000</v>
      </c>
      <c r="J31" s="21">
        <v>30000</v>
      </c>
      <c r="K31" s="21">
        <v>30000</v>
      </c>
      <c r="L31" s="21">
        <v>30000</v>
      </c>
      <c r="M31" s="21">
        <v>30000</v>
      </c>
      <c r="N31" s="21">
        <v>30000</v>
      </c>
    </row>
    <row r="32" spans="1:14" s="2" customFormat="1" ht="25.5">
      <c r="A32" s="41" t="s">
        <v>39</v>
      </c>
      <c r="B32" s="4">
        <f t="shared" si="7"/>
        <v>439999.99999999994</v>
      </c>
      <c r="C32" s="5">
        <v>36666.67</v>
      </c>
      <c r="D32" s="5">
        <v>36666.67</v>
      </c>
      <c r="E32" s="5">
        <v>36666.67</v>
      </c>
      <c r="F32" s="5">
        <v>36666.67</v>
      </c>
      <c r="G32" s="5">
        <v>36666.67</v>
      </c>
      <c r="H32" s="5">
        <v>36666.660000000003</v>
      </c>
      <c r="I32" s="5">
        <v>36666.67</v>
      </c>
      <c r="J32" s="5">
        <v>36666.67</v>
      </c>
      <c r="K32" s="5">
        <v>36666.67</v>
      </c>
      <c r="L32" s="5">
        <v>36666.67</v>
      </c>
      <c r="M32" s="5">
        <v>36666.67</v>
      </c>
      <c r="N32" s="5">
        <v>36666.639999999999</v>
      </c>
    </row>
    <row r="33" spans="1:14" s="2" customFormat="1" ht="14.25">
      <c r="A33" s="34" t="s">
        <v>40</v>
      </c>
      <c r="B33" s="10">
        <f>SUM(B34:B35)</f>
        <v>25520000</v>
      </c>
      <c r="C33" s="11">
        <f t="shared" ref="C33:N33" si="8">SUM(C34:C35)</f>
        <v>2126666.66</v>
      </c>
      <c r="D33" s="11">
        <f t="shared" si="8"/>
        <v>2126666.66</v>
      </c>
      <c r="E33" s="11">
        <f t="shared" si="8"/>
        <v>2126666.66</v>
      </c>
      <c r="F33" s="11">
        <f t="shared" si="8"/>
        <v>2126666.66</v>
      </c>
      <c r="G33" s="11">
        <f t="shared" si="8"/>
        <v>2126666.66</v>
      </c>
      <c r="H33" s="11">
        <f t="shared" si="8"/>
        <v>2126666.66</v>
      </c>
      <c r="I33" s="11">
        <f t="shared" si="8"/>
        <v>2126666.66</v>
      </c>
      <c r="J33" s="11">
        <f t="shared" si="8"/>
        <v>2126666.66</v>
      </c>
      <c r="K33" s="11">
        <f t="shared" si="8"/>
        <v>2126666.66</v>
      </c>
      <c r="L33" s="11">
        <f t="shared" si="8"/>
        <v>2126666.66</v>
      </c>
      <c r="M33" s="11">
        <f t="shared" si="8"/>
        <v>2126666.66</v>
      </c>
      <c r="N33" s="30">
        <f t="shared" si="8"/>
        <v>2126666.7400000002</v>
      </c>
    </row>
    <row r="34" spans="1:14" s="2" customFormat="1" ht="14.25">
      <c r="A34" s="41" t="s">
        <v>40</v>
      </c>
      <c r="B34" s="4">
        <f>SUM(C34:N34)</f>
        <v>25520000</v>
      </c>
      <c r="C34" s="5">
        <v>2126666.66</v>
      </c>
      <c r="D34" s="5">
        <v>2126666.66</v>
      </c>
      <c r="E34" s="5">
        <v>2126666.66</v>
      </c>
      <c r="F34" s="5">
        <v>2126666.66</v>
      </c>
      <c r="G34" s="5">
        <v>2126666.66</v>
      </c>
      <c r="H34" s="5">
        <v>2126666.66</v>
      </c>
      <c r="I34" s="5">
        <v>2126666.66</v>
      </c>
      <c r="J34" s="5">
        <v>2126666.66</v>
      </c>
      <c r="K34" s="5">
        <v>2126666.66</v>
      </c>
      <c r="L34" s="5">
        <v>2126666.66</v>
      </c>
      <c r="M34" s="5">
        <v>2126666.66</v>
      </c>
      <c r="N34" s="5">
        <v>2126666.7400000002</v>
      </c>
    </row>
    <row r="35" spans="1:14" s="2" customFormat="1" ht="14.25">
      <c r="A35" s="41" t="s">
        <v>41</v>
      </c>
      <c r="B35" s="4">
        <f>SUM(C35:N35)</f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31">
        <v>0</v>
      </c>
    </row>
    <row r="36" spans="1:14" s="27" customFormat="1" ht="25.5">
      <c r="A36" s="41" t="s">
        <v>42</v>
      </c>
      <c r="B36" s="4">
        <f>SUM(C36:N36)</f>
        <v>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31">
        <v>0</v>
      </c>
    </row>
    <row r="37" spans="1:14" s="2" customFormat="1" ht="14.25">
      <c r="A37" s="34" t="s">
        <v>43</v>
      </c>
      <c r="B37" s="10">
        <f>SUM(B38:B51)</f>
        <v>20990000.000000004</v>
      </c>
      <c r="C37" s="11">
        <f>SUM(C38:C41)</f>
        <v>1749166.6199999999</v>
      </c>
      <c r="D37" s="11">
        <f t="shared" ref="D37:N37" si="9">SUM(D38:D41)</f>
        <v>1749166.6199999999</v>
      </c>
      <c r="E37" s="11">
        <f t="shared" si="9"/>
        <v>1749166.6199999999</v>
      </c>
      <c r="F37" s="11">
        <f t="shared" si="9"/>
        <v>1749166.6199999999</v>
      </c>
      <c r="G37" s="11">
        <f t="shared" si="9"/>
        <v>1749166.6199999999</v>
      </c>
      <c r="H37" s="11">
        <f t="shared" si="9"/>
        <v>1749166.6199999999</v>
      </c>
      <c r="I37" s="11">
        <f t="shared" si="9"/>
        <v>1749166.6199999999</v>
      </c>
      <c r="J37" s="11">
        <f t="shared" si="9"/>
        <v>1749166.6199999999</v>
      </c>
      <c r="K37" s="11">
        <f t="shared" si="9"/>
        <v>1749166.6199999999</v>
      </c>
      <c r="L37" s="11">
        <f t="shared" si="9"/>
        <v>1749166.6199999999</v>
      </c>
      <c r="M37" s="11">
        <f t="shared" si="9"/>
        <v>1749166.6199999999</v>
      </c>
      <c r="N37" s="30">
        <f t="shared" si="9"/>
        <v>1749167.1800000002</v>
      </c>
    </row>
    <row r="38" spans="1:14" s="2" customFormat="1" ht="14.25">
      <c r="A38" s="41" t="s">
        <v>43</v>
      </c>
      <c r="B38" s="4">
        <f>SUM(C38:N38)</f>
        <v>19520000.000000004</v>
      </c>
      <c r="C38" s="5">
        <v>1626666.64</v>
      </c>
      <c r="D38" s="5">
        <v>1626666.64</v>
      </c>
      <c r="E38" s="5">
        <v>1626666.64</v>
      </c>
      <c r="F38" s="5">
        <v>1626666.64</v>
      </c>
      <c r="G38" s="5">
        <v>1626666.64</v>
      </c>
      <c r="H38" s="5">
        <v>1626666.64</v>
      </c>
      <c r="I38" s="5">
        <v>1626666.64</v>
      </c>
      <c r="J38" s="5">
        <v>1626666.64</v>
      </c>
      <c r="K38" s="5">
        <v>1626666.64</v>
      </c>
      <c r="L38" s="5">
        <v>1626666.64</v>
      </c>
      <c r="M38" s="5">
        <v>1626666.64</v>
      </c>
      <c r="N38" s="5">
        <v>1626666.96</v>
      </c>
    </row>
    <row r="39" spans="1:14" s="2" customFormat="1" ht="14.25">
      <c r="A39" s="41" t="s">
        <v>44</v>
      </c>
      <c r="B39" s="4">
        <f t="shared" ref="B39:B41" si="10">SUM(C39:N39)</f>
        <v>0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32"/>
    </row>
    <row r="40" spans="1:14" s="2" customFormat="1" ht="14.25">
      <c r="A40" s="41" t="s">
        <v>45</v>
      </c>
      <c r="B40" s="4">
        <f t="shared" si="10"/>
        <v>1460000</v>
      </c>
      <c r="C40" s="5">
        <v>121666.65</v>
      </c>
      <c r="D40" s="5">
        <v>121666.65</v>
      </c>
      <c r="E40" s="5">
        <v>121666.65</v>
      </c>
      <c r="F40" s="5">
        <v>121666.65</v>
      </c>
      <c r="G40" s="5">
        <v>121666.65</v>
      </c>
      <c r="H40" s="5">
        <v>121666.65</v>
      </c>
      <c r="I40" s="5">
        <v>121666.65</v>
      </c>
      <c r="J40" s="5">
        <v>121666.65</v>
      </c>
      <c r="K40" s="5">
        <v>121666.65</v>
      </c>
      <c r="L40" s="5">
        <v>121666.65</v>
      </c>
      <c r="M40" s="5">
        <v>121666.65</v>
      </c>
      <c r="N40" s="5">
        <v>121666.85</v>
      </c>
    </row>
    <row r="41" spans="1:14" s="2" customFormat="1" ht="25.5">
      <c r="A41" s="41" t="s">
        <v>46</v>
      </c>
      <c r="B41" s="4">
        <f t="shared" si="10"/>
        <v>10000.000000000002</v>
      </c>
      <c r="C41" s="5">
        <v>833.33</v>
      </c>
      <c r="D41" s="5">
        <v>833.33</v>
      </c>
      <c r="E41" s="5">
        <v>833.33</v>
      </c>
      <c r="F41" s="5">
        <v>833.33</v>
      </c>
      <c r="G41" s="5">
        <v>833.33</v>
      </c>
      <c r="H41" s="5">
        <v>833.33</v>
      </c>
      <c r="I41" s="5">
        <v>833.33</v>
      </c>
      <c r="J41" s="5">
        <v>833.33</v>
      </c>
      <c r="K41" s="5">
        <v>833.33</v>
      </c>
      <c r="L41" s="5">
        <v>833.33</v>
      </c>
      <c r="M41" s="5">
        <v>833.33</v>
      </c>
      <c r="N41" s="5">
        <v>833.37</v>
      </c>
    </row>
    <row r="42" spans="1:14" s="2" customFormat="1" ht="14.25">
      <c r="A42" s="43" t="s">
        <v>47</v>
      </c>
      <c r="B42" s="10">
        <f>SUM(B43:B51)</f>
        <v>0</v>
      </c>
      <c r="C42" s="11">
        <f t="shared" ref="C42:N42" si="11">SUM(C43:C51)</f>
        <v>0</v>
      </c>
      <c r="D42" s="11">
        <f t="shared" si="11"/>
        <v>0</v>
      </c>
      <c r="E42" s="11">
        <f t="shared" si="11"/>
        <v>0</v>
      </c>
      <c r="F42" s="11">
        <f t="shared" si="11"/>
        <v>0</v>
      </c>
      <c r="G42" s="11">
        <f t="shared" si="11"/>
        <v>0</v>
      </c>
      <c r="H42" s="11">
        <f t="shared" si="11"/>
        <v>0</v>
      </c>
      <c r="I42" s="11">
        <f t="shared" si="11"/>
        <v>0</v>
      </c>
      <c r="J42" s="11">
        <f t="shared" si="11"/>
        <v>0</v>
      </c>
      <c r="K42" s="11">
        <f t="shared" si="11"/>
        <v>0</v>
      </c>
      <c r="L42" s="11">
        <f t="shared" si="11"/>
        <v>0</v>
      </c>
      <c r="M42" s="11">
        <f t="shared" si="11"/>
        <v>0</v>
      </c>
      <c r="N42" s="30">
        <f t="shared" si="11"/>
        <v>0</v>
      </c>
    </row>
    <row r="43" spans="1:14" s="2" customFormat="1" ht="25.5">
      <c r="A43" s="41" t="s">
        <v>48</v>
      </c>
      <c r="B43" s="4">
        <f t="shared" ref="B43:B51" si="12">SUM(C43:N43)</f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31">
        <v>0</v>
      </c>
    </row>
    <row r="44" spans="1:14" s="2" customFormat="1" ht="25.5">
      <c r="A44" s="41" t="s">
        <v>49</v>
      </c>
      <c r="B44" s="4">
        <f t="shared" si="12"/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31">
        <v>0</v>
      </c>
    </row>
    <row r="45" spans="1:14" s="2" customFormat="1" ht="25.5">
      <c r="A45" s="41" t="s">
        <v>50</v>
      </c>
      <c r="B45" s="4">
        <f t="shared" si="12"/>
        <v>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31">
        <v>0</v>
      </c>
    </row>
    <row r="46" spans="1:14" s="2" customFormat="1" ht="25.5">
      <c r="A46" s="41" t="s">
        <v>51</v>
      </c>
      <c r="B46" s="4">
        <f t="shared" si="12"/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31">
        <v>0</v>
      </c>
    </row>
    <row r="47" spans="1:14" s="2" customFormat="1" ht="25.5">
      <c r="A47" s="41" t="s">
        <v>52</v>
      </c>
      <c r="B47" s="4">
        <f t="shared" si="12"/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31">
        <v>0</v>
      </c>
    </row>
    <row r="48" spans="1:14" s="2" customFormat="1" ht="25.5">
      <c r="A48" s="41" t="s">
        <v>53</v>
      </c>
      <c r="B48" s="4">
        <f t="shared" si="12"/>
        <v>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31">
        <v>0</v>
      </c>
    </row>
    <row r="49" spans="1:14" s="2" customFormat="1" ht="25.5">
      <c r="A49" s="41" t="s">
        <v>54</v>
      </c>
      <c r="B49" s="4">
        <f t="shared" si="12"/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31">
        <v>0</v>
      </c>
    </row>
    <row r="50" spans="1:14" s="2" customFormat="1" ht="25.5">
      <c r="A50" s="41" t="s">
        <v>55</v>
      </c>
      <c r="B50" s="4">
        <f t="shared" si="12"/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31">
        <v>0</v>
      </c>
    </row>
    <row r="51" spans="1:14" s="2" customFormat="1" ht="14.25">
      <c r="A51" s="41" t="s">
        <v>56</v>
      </c>
      <c r="B51" s="4">
        <f t="shared" si="12"/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31">
        <v>0</v>
      </c>
    </row>
    <row r="52" spans="1:14" s="2" customFormat="1" ht="25.5">
      <c r="A52" s="43" t="s">
        <v>57</v>
      </c>
      <c r="B52" s="10">
        <f>SUM(B53:B56)</f>
        <v>587999999.96000004</v>
      </c>
      <c r="C52" s="11">
        <f t="shared" ref="C52:N52" si="13">SUM(C53:C56)</f>
        <v>48999999.969999991</v>
      </c>
      <c r="D52" s="11">
        <f t="shared" si="13"/>
        <v>48999999.969999991</v>
      </c>
      <c r="E52" s="11">
        <f t="shared" si="13"/>
        <v>48999999.969999991</v>
      </c>
      <c r="F52" s="11">
        <f t="shared" si="13"/>
        <v>48999999.969999991</v>
      </c>
      <c r="G52" s="11">
        <f t="shared" si="13"/>
        <v>48999999.969999991</v>
      </c>
      <c r="H52" s="11">
        <f t="shared" si="13"/>
        <v>48999999.969999991</v>
      </c>
      <c r="I52" s="11">
        <f t="shared" si="13"/>
        <v>48999999.969999991</v>
      </c>
      <c r="J52" s="11">
        <f t="shared" si="13"/>
        <v>48999999.969999991</v>
      </c>
      <c r="K52" s="11">
        <f t="shared" si="13"/>
        <v>48999999.969999991</v>
      </c>
      <c r="L52" s="11">
        <f t="shared" si="13"/>
        <v>48999999.969999991</v>
      </c>
      <c r="M52" s="11">
        <f t="shared" si="13"/>
        <v>49000000.129999995</v>
      </c>
      <c r="N52" s="30">
        <f t="shared" si="13"/>
        <v>49000000.129999995</v>
      </c>
    </row>
    <row r="53" spans="1:14" s="2" customFormat="1" ht="14.25">
      <c r="A53" s="41" t="s">
        <v>58</v>
      </c>
      <c r="B53" s="4">
        <f>SUM(C53:N53)</f>
        <v>392899999.95999998</v>
      </c>
      <c r="C53" s="5">
        <v>32741666.649999999</v>
      </c>
      <c r="D53" s="5">
        <v>32741666.649999999</v>
      </c>
      <c r="E53" s="5">
        <v>32741666.649999999</v>
      </c>
      <c r="F53" s="5">
        <v>32741666.649999999</v>
      </c>
      <c r="G53" s="5">
        <v>32741666.649999999</v>
      </c>
      <c r="H53" s="5">
        <v>32741666.649999999</v>
      </c>
      <c r="I53" s="5">
        <v>32741666.649999999</v>
      </c>
      <c r="J53" s="5">
        <v>32741666.649999999</v>
      </c>
      <c r="K53" s="5">
        <v>32741666.649999999</v>
      </c>
      <c r="L53" s="5">
        <v>32741666.649999999</v>
      </c>
      <c r="M53" s="5">
        <v>32741666.809999999</v>
      </c>
      <c r="N53" s="5">
        <v>32741666.649999999</v>
      </c>
    </row>
    <row r="54" spans="1:14" s="2" customFormat="1" ht="14.25">
      <c r="A54" s="41" t="s">
        <v>59</v>
      </c>
      <c r="B54" s="4">
        <f t="shared" ref="B54:B57" si="14">SUM(C54:N54)</f>
        <v>161495440.00000003</v>
      </c>
      <c r="C54" s="5">
        <v>13457953.33</v>
      </c>
      <c r="D54" s="5">
        <v>13457953.33</v>
      </c>
      <c r="E54" s="5">
        <v>13457953.33</v>
      </c>
      <c r="F54" s="5">
        <v>13457953.33</v>
      </c>
      <c r="G54" s="5">
        <v>13457953.33</v>
      </c>
      <c r="H54" s="5">
        <v>13457953.33</v>
      </c>
      <c r="I54" s="5">
        <v>13457953.33</v>
      </c>
      <c r="J54" s="5">
        <v>13457953.33</v>
      </c>
      <c r="K54" s="5">
        <v>13457953.33</v>
      </c>
      <c r="L54" s="5">
        <v>13457953.33</v>
      </c>
      <c r="M54" s="5">
        <v>13457953.33</v>
      </c>
      <c r="N54" s="5">
        <v>13457953.369999999</v>
      </c>
    </row>
    <row r="55" spans="1:14" s="2" customFormat="1" ht="14.25">
      <c r="A55" s="41" t="s">
        <v>60</v>
      </c>
      <c r="B55" s="4">
        <f t="shared" si="14"/>
        <v>4400000.0000000009</v>
      </c>
      <c r="C55" s="5">
        <v>366666.66</v>
      </c>
      <c r="D55" s="5">
        <v>366666.66</v>
      </c>
      <c r="E55" s="5">
        <v>366666.66</v>
      </c>
      <c r="F55" s="5">
        <v>366666.66</v>
      </c>
      <c r="G55" s="5">
        <v>366666.66</v>
      </c>
      <c r="H55" s="5">
        <v>366666.66</v>
      </c>
      <c r="I55" s="5">
        <v>366666.66</v>
      </c>
      <c r="J55" s="5">
        <v>366666.66</v>
      </c>
      <c r="K55" s="5">
        <v>366666.66</v>
      </c>
      <c r="L55" s="5">
        <v>366666.66</v>
      </c>
      <c r="M55" s="5">
        <v>366666.66</v>
      </c>
      <c r="N55" s="5">
        <v>366666.74</v>
      </c>
    </row>
    <row r="56" spans="1:14" s="2" customFormat="1" ht="14.25">
      <c r="A56" s="41" t="s">
        <v>61</v>
      </c>
      <c r="B56" s="4">
        <f t="shared" si="14"/>
        <v>29204559.999999996</v>
      </c>
      <c r="C56" s="5">
        <v>2433713.33</v>
      </c>
      <c r="D56" s="5">
        <v>2433713.33</v>
      </c>
      <c r="E56" s="5">
        <v>2433713.33</v>
      </c>
      <c r="F56" s="5">
        <v>2433713.33</v>
      </c>
      <c r="G56" s="5">
        <v>2433713.33</v>
      </c>
      <c r="H56" s="5">
        <v>2433713.33</v>
      </c>
      <c r="I56" s="5">
        <v>2433713.33</v>
      </c>
      <c r="J56" s="5">
        <v>2433713.33</v>
      </c>
      <c r="K56" s="5">
        <v>2433713.33</v>
      </c>
      <c r="L56" s="5">
        <v>2433713.33</v>
      </c>
      <c r="M56" s="5">
        <v>2433713.33</v>
      </c>
      <c r="N56" s="5">
        <v>2433713.37</v>
      </c>
    </row>
    <row r="57" spans="1:14" s="2" customFormat="1" ht="14.25">
      <c r="A57" s="41" t="s">
        <v>62</v>
      </c>
      <c r="B57" s="4">
        <f t="shared" si="14"/>
        <v>0</v>
      </c>
      <c r="C57" s="7">
        <v>0</v>
      </c>
      <c r="D57" s="5"/>
      <c r="E57" s="5"/>
      <c r="F57" s="5"/>
      <c r="G57" s="5"/>
      <c r="H57" s="5"/>
      <c r="I57" s="5"/>
      <c r="J57" s="5"/>
      <c r="K57" s="5"/>
      <c r="L57" s="5"/>
      <c r="M57" s="5"/>
      <c r="N57" s="32"/>
    </row>
    <row r="58" spans="1:14" s="2" customFormat="1" ht="14.25">
      <c r="A58" s="43" t="s">
        <v>63</v>
      </c>
      <c r="B58" s="10">
        <f t="shared" ref="B58:N58" si="15">SUM(B59:B62)</f>
        <v>0</v>
      </c>
      <c r="C58" s="11">
        <f t="shared" si="15"/>
        <v>0</v>
      </c>
      <c r="D58" s="11">
        <f t="shared" si="15"/>
        <v>0</v>
      </c>
      <c r="E58" s="11">
        <f t="shared" si="15"/>
        <v>0</v>
      </c>
      <c r="F58" s="11">
        <f t="shared" si="15"/>
        <v>0</v>
      </c>
      <c r="G58" s="11">
        <f t="shared" si="15"/>
        <v>0</v>
      </c>
      <c r="H58" s="11">
        <f t="shared" si="15"/>
        <v>0</v>
      </c>
      <c r="I58" s="11">
        <f t="shared" si="15"/>
        <v>0</v>
      </c>
      <c r="J58" s="11">
        <f t="shared" si="15"/>
        <v>0</v>
      </c>
      <c r="K58" s="11">
        <f t="shared" si="15"/>
        <v>0</v>
      </c>
      <c r="L58" s="11">
        <f t="shared" si="15"/>
        <v>0</v>
      </c>
      <c r="M58" s="11">
        <f t="shared" si="15"/>
        <v>0</v>
      </c>
      <c r="N58" s="30">
        <f t="shared" si="15"/>
        <v>0</v>
      </c>
    </row>
    <row r="59" spans="1:14" s="2" customFormat="1" ht="14.25">
      <c r="A59" s="41" t="s">
        <v>64</v>
      </c>
      <c r="B59" s="4">
        <f>SUM(C59:N59)</f>
        <v>0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31">
        <v>0</v>
      </c>
    </row>
    <row r="60" spans="1:14" s="2" customFormat="1" ht="14.25">
      <c r="A60" s="41" t="s">
        <v>65</v>
      </c>
      <c r="B60" s="4">
        <f>SUM(C60:N60)</f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31">
        <v>0</v>
      </c>
    </row>
    <row r="61" spans="1:14" s="2" customFormat="1" ht="14.25">
      <c r="A61" s="41" t="s">
        <v>66</v>
      </c>
      <c r="B61" s="4">
        <f>SUM(C61:N61)</f>
        <v>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31">
        <v>0</v>
      </c>
    </row>
    <row r="62" spans="1:14" s="2" customFormat="1" ht="14.25">
      <c r="A62" s="41" t="s">
        <v>67</v>
      </c>
      <c r="B62" s="4">
        <f>SUM(C62:N62)</f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31">
        <v>0</v>
      </c>
    </row>
    <row r="63" spans="1:14" s="2" customFormat="1" ht="14.25">
      <c r="A63" s="41" t="s">
        <v>68</v>
      </c>
      <c r="B63" s="4">
        <f t="shared" ref="B63:B65" si="16">SUM(C63:N63)</f>
        <v>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31">
        <v>0</v>
      </c>
    </row>
    <row r="64" spans="1:14" s="2" customFormat="1" ht="14.25">
      <c r="A64" s="41" t="s">
        <v>69</v>
      </c>
      <c r="B64" s="4">
        <f t="shared" si="16"/>
        <v>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31">
        <v>0</v>
      </c>
    </row>
    <row r="65" spans="1:14" s="2" customFormat="1" ht="14.25">
      <c r="A65" s="41" t="s">
        <v>70</v>
      </c>
      <c r="B65" s="4">
        <f t="shared" si="16"/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31">
        <v>0</v>
      </c>
    </row>
    <row r="66" spans="1:14" s="2" customFormat="1" ht="14.25">
      <c r="A66" s="34" t="s">
        <v>71</v>
      </c>
      <c r="B66" s="10">
        <f>SUM(B67:B69)</f>
        <v>0</v>
      </c>
      <c r="C66" s="11">
        <f t="shared" ref="C66:M66" si="17">SUM(C67:C69)</f>
        <v>0</v>
      </c>
      <c r="D66" s="11">
        <f t="shared" si="17"/>
        <v>0</v>
      </c>
      <c r="E66" s="11">
        <f t="shared" si="17"/>
        <v>0</v>
      </c>
      <c r="F66" s="11">
        <f t="shared" si="17"/>
        <v>0</v>
      </c>
      <c r="G66" s="11">
        <f t="shared" si="17"/>
        <v>0</v>
      </c>
      <c r="H66" s="11">
        <f t="shared" si="17"/>
        <v>0</v>
      </c>
      <c r="I66" s="11">
        <f t="shared" si="17"/>
        <v>0</v>
      </c>
      <c r="J66" s="11">
        <f t="shared" si="17"/>
        <v>0</v>
      </c>
      <c r="K66" s="11">
        <f t="shared" si="17"/>
        <v>0</v>
      </c>
      <c r="L66" s="11">
        <f t="shared" si="17"/>
        <v>0</v>
      </c>
      <c r="M66" s="11">
        <f t="shared" si="17"/>
        <v>0</v>
      </c>
      <c r="N66" s="30">
        <f>SUM(N67:N69)</f>
        <v>0</v>
      </c>
    </row>
    <row r="67" spans="1:14" s="2" customFormat="1" ht="14.25">
      <c r="A67" s="41" t="s">
        <v>72</v>
      </c>
      <c r="B67" s="4">
        <f>SUM(C67:N67)</f>
        <v>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31">
        <v>0</v>
      </c>
    </row>
    <row r="68" spans="1:14" s="2" customFormat="1" ht="14.25">
      <c r="A68" s="41" t="s">
        <v>73</v>
      </c>
      <c r="B68" s="4">
        <f>SUM(C68:N68)</f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31">
        <v>0</v>
      </c>
    </row>
    <row r="69" spans="1:14" s="2" customFormat="1" thickBot="1">
      <c r="A69" s="44" t="s">
        <v>74</v>
      </c>
      <c r="B69" s="35">
        <f>SUM(C69:N69)</f>
        <v>0</v>
      </c>
      <c r="C69" s="36">
        <v>0</v>
      </c>
      <c r="D69" s="36">
        <v>0</v>
      </c>
      <c r="E69" s="36">
        <v>0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7">
        <v>0</v>
      </c>
    </row>
    <row r="70" spans="1:14" s="2" customFormat="1">
      <c r="B70" s="1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</sheetData>
  <mergeCells count="2">
    <mergeCell ref="A4:N4"/>
    <mergeCell ref="A2:N2"/>
  </mergeCells>
  <pageMargins left="0.11811023622047245" right="0.11811023622047245" top="1.5354330708661419" bottom="0.74803149606299213" header="0.31496062992125984" footer="0.31496062992125984"/>
  <pageSetup paperSize="5" scale="55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coordctapub</cp:lastModifiedBy>
  <cp:lastPrinted>2024-01-31T19:55:12Z</cp:lastPrinted>
  <dcterms:created xsi:type="dcterms:W3CDTF">2020-01-23T21:01:28Z</dcterms:created>
  <dcterms:modified xsi:type="dcterms:W3CDTF">2024-01-31T19:55:13Z</dcterms:modified>
</cp:coreProperties>
</file>