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3er TRIMESTRE 2023\IV. Informacion financiera adicional (LDF)\"/>
    </mc:Choice>
  </mc:AlternateContent>
  <xr:revisionPtr revIDLastSave="0" documentId="13_ncr:1_{D13C1AD5-F4CB-4E3C-A515-4F9290DCB4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1'!$A$1:$G$136</definedName>
  </definedNames>
  <calcPr calcId="181029"/>
</workbook>
</file>

<file path=xl/calcChain.xml><?xml version="1.0" encoding="utf-8"?>
<calcChain xmlns="http://schemas.openxmlformats.org/spreadsheetml/2006/main">
  <c r="G86" i="1" l="1"/>
  <c r="G87" i="1"/>
  <c r="G88" i="1"/>
  <c r="G89" i="1"/>
  <c r="G91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4" i="1"/>
  <c r="G116" i="1"/>
  <c r="G117" i="1"/>
  <c r="C85" i="1"/>
  <c r="D115" i="1" l="1"/>
  <c r="G115" i="1" s="1"/>
  <c r="G33" i="1"/>
  <c r="D39" i="1"/>
  <c r="D40" i="1"/>
  <c r="D41" i="1"/>
  <c r="D42" i="1"/>
  <c r="D43" i="1"/>
  <c r="D44" i="1"/>
  <c r="D45" i="1"/>
  <c r="D46" i="1"/>
  <c r="D38" i="1"/>
  <c r="G38" i="1" s="1"/>
  <c r="D30" i="1"/>
  <c r="G30" i="1" s="1"/>
  <c r="D31" i="1"/>
  <c r="G31" i="1" s="1"/>
  <c r="D32" i="1"/>
  <c r="G32" i="1" s="1"/>
  <c r="D33" i="1"/>
  <c r="D34" i="1"/>
  <c r="G34" i="1" s="1"/>
  <c r="D35" i="1"/>
  <c r="G35" i="1" s="1"/>
  <c r="D29" i="1"/>
  <c r="G29" i="1" s="1"/>
  <c r="D20" i="1"/>
  <c r="G2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19" i="1"/>
  <c r="G19" i="1" s="1"/>
  <c r="G28" i="1" l="1"/>
  <c r="G18" i="1"/>
  <c r="D90" i="1"/>
  <c r="G90" i="1" s="1"/>
  <c r="D96" i="1" l="1"/>
  <c r="D93" i="1" l="1"/>
  <c r="F85" i="1" l="1"/>
  <c r="D92" i="1"/>
  <c r="G92" i="1" s="1"/>
  <c r="D50" i="1"/>
  <c r="G50" i="1" s="1"/>
  <c r="D51" i="1"/>
  <c r="G51" i="1" s="1"/>
  <c r="D52" i="1"/>
  <c r="G52" i="1" s="1"/>
  <c r="D49" i="1"/>
  <c r="G42" i="1"/>
  <c r="G46" i="1"/>
  <c r="C48" i="1"/>
  <c r="E48" i="1"/>
  <c r="F48" i="1"/>
  <c r="B48" i="1"/>
  <c r="C37" i="1"/>
  <c r="B37" i="1"/>
  <c r="C28" i="1"/>
  <c r="E28" i="1"/>
  <c r="F28" i="1"/>
  <c r="B28" i="1"/>
  <c r="E45" i="1" l="1"/>
  <c r="F45" i="1" s="1"/>
  <c r="E41" i="1"/>
  <c r="F41" i="1" s="1"/>
  <c r="E44" i="1"/>
  <c r="G44" i="1" s="1"/>
  <c r="F44" i="1"/>
  <c r="E40" i="1"/>
  <c r="G40" i="1" s="1"/>
  <c r="E43" i="1"/>
  <c r="F43" i="1" s="1"/>
  <c r="E39" i="1"/>
  <c r="G39" i="1" s="1"/>
  <c r="D48" i="1"/>
  <c r="G49" i="1"/>
  <c r="G48" i="1" s="1"/>
  <c r="D37" i="1"/>
  <c r="D28" i="1"/>
  <c r="C18" i="1"/>
  <c r="C17" i="1" s="1"/>
  <c r="D18" i="1"/>
  <c r="E18" i="1"/>
  <c r="F18" i="1"/>
  <c r="B18" i="1"/>
  <c r="G43" i="1" l="1"/>
  <c r="F39" i="1"/>
  <c r="E37" i="1"/>
  <c r="F40" i="1"/>
  <c r="G41" i="1"/>
  <c r="G45" i="1"/>
  <c r="B85" i="1"/>
  <c r="C113" i="1"/>
  <c r="D113" i="1"/>
  <c r="E113" i="1"/>
  <c r="F113" i="1"/>
  <c r="B113" i="1"/>
  <c r="C103" i="1"/>
  <c r="D103" i="1"/>
  <c r="E103" i="1"/>
  <c r="F103" i="1"/>
  <c r="B103" i="1"/>
  <c r="C94" i="1"/>
  <c r="D94" i="1"/>
  <c r="E94" i="1"/>
  <c r="F94" i="1"/>
  <c r="B94" i="1"/>
  <c r="D85" i="1"/>
  <c r="E85" i="1"/>
  <c r="G85" i="1" l="1"/>
  <c r="G113" i="1"/>
  <c r="G84" i="1" s="1"/>
  <c r="E84" i="1"/>
  <c r="G37" i="1"/>
  <c r="G17" i="1" s="1"/>
  <c r="F37" i="1"/>
  <c r="D84" i="1"/>
  <c r="C84" i="1"/>
  <c r="F84" i="1"/>
  <c r="B84" i="1"/>
  <c r="G118" i="1" l="1"/>
  <c r="B17" i="1"/>
  <c r="B118" i="1" s="1"/>
  <c r="E17" i="1"/>
  <c r="E118" i="1" s="1"/>
  <c r="C118" i="1"/>
  <c r="D17" i="1"/>
  <c r="D118" i="1" s="1"/>
  <c r="F17" i="1"/>
  <c r="F118" i="1" s="1"/>
</calcChain>
</file>

<file path=xl/sharedStrings.xml><?xml version="1.0" encoding="utf-8"?>
<sst xmlns="http://schemas.openxmlformats.org/spreadsheetml/2006/main" count="102" uniqueCount="58">
  <si>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</si>
  <si>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</si>
  <si>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</si>
  <si>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</si>
  <si>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</si>
  <si>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</si>
  <si>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</si>
  <si>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</si>
  <si>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</si>
  <si>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</si>
  <si>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</si>
  <si>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</si>
  <si>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</si>
  <si>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</si>
  <si>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</si>
  <si>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</si>
  <si>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</si>
  <si>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</si>
  <si>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</si>
  <si>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</si>
  <si>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</si>
  <si>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</si>
  <si>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</si>
  <si>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</si>
  <si>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</si>
  <si>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</si>
  <si>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</si>
  <si>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</si>
  <si>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</si>
  <si>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</si>
  <si>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</si>
  <si>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</si>
  <si>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</si>
  <si>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</si>
  <si>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</si>
  <si>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</si>
  <si>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</si>
  <si>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</si>
  <si>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</si>
  <si>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</si>
  <si>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</si>
  <si>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</si>
  <si>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</si>
  <si>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</si>
  <si>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</si>
  <si>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</si>
  <si>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</si>
  <si>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</si>
  <si>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</si>
  <si>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</si>
  <si>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</si>
  <si>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</si>
  <si>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</si>
  <si>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</si>
  <si>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_____________________________________</t>
  </si>
  <si>
    <t>_______________________________________________</t>
  </si>
  <si>
    <t>C. HILDA ARACELI BROWN FIGUEREDO</t>
  </si>
  <si>
    <t>Del 01 de Enero al 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</si>
</sst>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70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164" fontId="7" fillId="0" borderId="26" xfId="0" applyNumberFormat="1" applyFont="1" applyBorder="1" applyAlignment="1">
      <alignment horizontal="right" vertical="center" wrapText="1" readingOrder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164" fontId="2" fillId="0" borderId="26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2" fillId="0" borderId="19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top" wrapText="1" readingOrder="1"/>
    </xf>
    <xf numFmtId="164" fontId="7" fillId="0" borderId="26" xfId="0" applyNumberFormat="1" applyFont="1" applyBorder="1" applyAlignment="1">
      <alignment horizontal="right" vertical="top" wrapText="1" readingOrder="1"/>
    </xf>
    <xf numFmtId="8" fontId="7" fillId="0" borderId="19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/>
    </xf>
    <xf numFmtId="8" fontId="7" fillId="0" borderId="26" xfId="0" applyNumberFormat="1" applyFont="1" applyBorder="1" applyAlignment="1">
      <alignment horizontal="right" vertical="top" wrapText="1"/>
    </xf>
    <xf numFmtId="165" fontId="8" fillId="0" borderId="19" xfId="0" applyNumberFormat="1" applyFont="1" applyBorder="1" applyAlignment="1">
      <alignment horizontal="right" vertical="top"/>
    </xf>
    <xf numFmtId="165" fontId="7" fillId="0" borderId="26" xfId="0" applyNumberFormat="1" applyFont="1" applyBorder="1" applyAlignment="1">
      <alignment horizontal="right" vertical="top" wrapText="1" readingOrder="1"/>
    </xf>
    <xf numFmtId="165" fontId="7" fillId="0" borderId="19" xfId="0" applyNumberFormat="1" applyFont="1" applyBorder="1" applyAlignment="1">
      <alignment horizontal="right" vertical="top" wrapText="1" readingOrder="1"/>
    </xf>
    <xf numFmtId="165" fontId="8" fillId="0" borderId="26" xfId="1" applyNumberFormat="1" applyFont="1" applyBorder="1" applyAlignment="1">
      <alignment horizontal="right" vertical="top" wrapText="1"/>
    </xf>
    <xf numFmtId="165" fontId="7" fillId="0" borderId="7" xfId="0" applyNumberFormat="1" applyFont="1" applyBorder="1" applyAlignment="1">
      <alignment horizontal="right" vertical="top" wrapText="1" readingOrder="1"/>
    </xf>
    <xf numFmtId="164" fontId="7" fillId="0" borderId="30" xfId="0" applyNumberFormat="1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horizontal="right" vertical="top" wrapText="1" readingOrder="1"/>
    </xf>
    <xf numFmtId="164" fontId="2" fillId="0" borderId="19" xfId="0" applyNumberFormat="1" applyFont="1" applyBorder="1" applyAlignment="1">
      <alignment horizontal="right" vertical="top" wrapText="1" readingOrder="1"/>
    </xf>
    <xf numFmtId="164" fontId="2" fillId="0" borderId="26" xfId="0" applyNumberFormat="1" applyFont="1" applyBorder="1" applyAlignment="1">
      <alignment horizontal="right" vertical="top" wrapText="1" readingOrder="1"/>
    </xf>
    <xf numFmtId="164" fontId="2" fillId="0" borderId="8" xfId="0" applyNumberFormat="1" applyFont="1" applyBorder="1" applyAlignment="1">
      <alignment horizontal="right" vertical="top" wrapText="1" readingOrder="1"/>
    </xf>
    <xf numFmtId="165" fontId="2" fillId="0" borderId="18" xfId="0" applyNumberFormat="1" applyFont="1" applyBorder="1" applyAlignment="1">
      <alignment horizontal="right" vertical="top" wrapText="1" readingOrder="1"/>
    </xf>
    <xf numFmtId="165" fontId="2" fillId="0" borderId="25" xfId="0" applyNumberFormat="1" applyFont="1" applyBorder="1" applyAlignment="1">
      <alignment horizontal="right" vertical="top" wrapText="1" readingOrder="1"/>
    </xf>
    <xf numFmtId="164" fontId="2" fillId="0" borderId="14" xfId="0" applyNumberFormat="1" applyFont="1" applyBorder="1" applyAlignment="1">
      <alignment horizontal="right" vertical="top" wrapText="1" readingOrder="1"/>
    </xf>
    <xf numFmtId="165" fontId="2" fillId="0" borderId="19" xfId="0" applyNumberFormat="1" applyFont="1" applyBorder="1" applyAlignment="1">
      <alignment horizontal="right" vertical="top" wrapText="1" readingOrder="1"/>
    </xf>
    <xf numFmtId="165" fontId="2" fillId="0" borderId="26" xfId="0" applyNumberFormat="1" applyFont="1" applyBorder="1" applyAlignment="1">
      <alignment horizontal="right" vertical="top" wrapText="1" readingOrder="1"/>
    </xf>
    <xf numFmtId="165" fontId="7" fillId="0" borderId="8" xfId="0" applyNumberFormat="1" applyFont="1" applyBorder="1" applyAlignment="1">
      <alignment horizontal="right" vertical="top" wrapText="1" readingOrder="1"/>
    </xf>
    <xf numFmtId="165" fontId="7" fillId="0" borderId="20" xfId="0" applyNumberFormat="1" applyFont="1" applyBorder="1" applyAlignment="1">
      <alignment horizontal="right" vertical="top" wrapText="1" readingOrder="1"/>
    </xf>
    <xf numFmtId="165" fontId="7" fillId="0" borderId="27" xfId="0" applyNumberFormat="1" applyFont="1" applyBorder="1" applyAlignment="1">
      <alignment horizontal="righ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0" fontId="4" fillId="0" borderId="0" xfId="0" applyFont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95250</xdr:rowOff>
    </xdr:from>
    <xdr:to>
      <xdr:col>3</xdr:col>
      <xdr:colOff>666750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67</xdr:row>
      <xdr:rowOff>85725</xdr:rowOff>
    </xdr:from>
    <xdr:to>
      <xdr:col>3</xdr:col>
      <xdr:colOff>666750</xdr:colOff>
      <xdr:row>74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400049</xdr:colOff>
      <xdr:row>129</xdr:row>
      <xdr:rowOff>74173</xdr:rowOff>
    </xdr:from>
    <xdr:to>
      <xdr:col>6</xdr:col>
      <xdr:colOff>819150</xdr:colOff>
      <xdr:row>135</xdr:row>
      <xdr:rowOff>0</xdr:rowOff>
    </xdr:to>
    <xdr:pic>
      <xdr:nvPicPr>
        <xdr:cNvPr id="15" name="image2.png">
          <a:extLst>
            <a:ext uri="{FF2B5EF4-FFF2-40B4-BE49-F238E27FC236}">
              <a16:creationId xmlns:a16="http://schemas.microsoft.com/office/drawing/2014/main" id="{29BC8174-06E4-4732-A794-9DAC830C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" y="28868248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60</xdr:row>
      <xdr:rowOff>28575</xdr:rowOff>
    </xdr:from>
    <xdr:to>
      <xdr:col>6</xdr:col>
      <xdr:colOff>838201</xdr:colOff>
      <xdr:row>65</xdr:row>
      <xdr:rowOff>144902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3592175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128"/>
  <sheetViews>
    <sheetView tabSelected="1" view="pageBreakPreview" zoomScaleNormal="145" zoomScaleSheetLayoutView="100" workbookViewId="0">
      <selection activeCell="A13" sqref="A13:G13"/>
    </sheetView>
  </sheetViews>
  <sheetFormatPr baseColWidth="10" defaultRowHeight="15" x14ac:dyDescent="0.25"/>
  <cols>
    <col min="1" max="1" width="41.42578125" customWidth="1"/>
    <col min="2" max="7" width="17.140625" customWidth="1"/>
  </cols>
  <sheetData>
    <row r="10" spans="1:7" ht="15" customHeight="1" x14ac:dyDescent="0.25">
      <c r="A10" s="56" t="s">
        <v>0</v>
      </c>
      <c r="B10" s="56"/>
      <c r="C10" s="56"/>
      <c r="D10" s="56"/>
      <c r="E10" s="56"/>
      <c r="F10" s="56"/>
      <c r="G10" s="56"/>
    </row>
    <row r="11" spans="1:7" ht="15" customHeight="1" x14ac:dyDescent="0.25">
      <c r="A11" s="56" t="s">
        <v>1</v>
      </c>
      <c r="B11" s="56"/>
      <c r="C11" s="56"/>
      <c r="D11" s="56"/>
      <c r="E11" s="56"/>
      <c r="F11" s="56"/>
      <c r="G11" s="56"/>
    </row>
    <row r="12" spans="1:7" x14ac:dyDescent="0.25">
      <c r="A12" s="64" t="s">
        <v>40</v>
      </c>
      <c r="B12" s="64"/>
      <c r="C12" s="64"/>
      <c r="D12" s="64"/>
      <c r="E12" s="64"/>
      <c r="F12" s="64"/>
      <c r="G12" s="64"/>
    </row>
    <row r="13" spans="1:7" ht="15" customHeight="1" x14ac:dyDescent="0.25">
      <c r="A13" s="64" t="s">
        <v>57</v>
      </c>
      <c r="B13" s="64"/>
      <c r="C13" s="64"/>
      <c r="D13" s="64"/>
      <c r="E13" s="64"/>
      <c r="F13" s="64"/>
      <c r="G13" s="64"/>
    </row>
    <row r="14" spans="1:7" ht="16.899999999999999" customHeight="1" thickBot="1" x14ac:dyDescent="0.3">
      <c r="B14" s="65"/>
      <c r="C14" s="65"/>
      <c r="D14" s="65"/>
      <c r="E14" s="65"/>
      <c r="F14" s="65"/>
      <c r="G14" s="65"/>
    </row>
    <row r="15" spans="1:7" ht="16.899999999999999" customHeight="1" x14ac:dyDescent="0.25">
      <c r="A15" s="57" t="s">
        <v>3</v>
      </c>
      <c r="B15" s="59" t="s">
        <v>2</v>
      </c>
      <c r="C15" s="60"/>
      <c r="D15" s="60"/>
      <c r="E15" s="60"/>
      <c r="F15" s="61"/>
      <c r="G15" s="62" t="s">
        <v>8</v>
      </c>
    </row>
    <row r="16" spans="1:7" ht="25.15" customHeight="1" x14ac:dyDescent="0.25">
      <c r="A16" s="58"/>
      <c r="B16" s="4" t="s">
        <v>4</v>
      </c>
      <c r="C16" s="4" t="s">
        <v>33</v>
      </c>
      <c r="D16" s="4" t="s">
        <v>5</v>
      </c>
      <c r="E16" s="4" t="s">
        <v>6</v>
      </c>
      <c r="F16" s="4" t="s">
        <v>7</v>
      </c>
      <c r="G16" s="63"/>
    </row>
    <row r="17" spans="1:7" ht="21.75" customHeight="1" x14ac:dyDescent="0.25">
      <c r="A17" s="5" t="s">
        <v>41</v>
      </c>
      <c r="B17" s="21">
        <f>+B18+B28+B37+B48</f>
        <v>781694334.57000017</v>
      </c>
      <c r="C17" s="21">
        <f>+C18+C28+C37+C48</f>
        <v>202661110.55000001</v>
      </c>
      <c r="D17" s="21">
        <f t="shared" ref="D17:G17" si="0">+D18+D28+D37+D48</f>
        <v>984355445.12000012</v>
      </c>
      <c r="E17" s="21">
        <f t="shared" si="0"/>
        <v>686997095.72000003</v>
      </c>
      <c r="F17" s="21">
        <f t="shared" si="0"/>
        <v>607356427.52999997</v>
      </c>
      <c r="G17" s="31">
        <f t="shared" si="0"/>
        <v>297358349.40000004</v>
      </c>
    </row>
    <row r="18" spans="1:7" x14ac:dyDescent="0.25">
      <c r="A18" s="10" t="s">
        <v>42</v>
      </c>
      <c r="B18" s="47">
        <f>SUM(B19:B26)</f>
        <v>557970559.41000009</v>
      </c>
      <c r="C18" s="48">
        <f t="shared" ref="C18:F18" si="1">SUM(C19:C26)</f>
        <v>147728161.49000001</v>
      </c>
      <c r="D18" s="48">
        <f t="shared" si="1"/>
        <v>705698720.9000001</v>
      </c>
      <c r="E18" s="48">
        <f t="shared" si="1"/>
        <v>519347020.31000006</v>
      </c>
      <c r="F18" s="48">
        <f t="shared" si="1"/>
        <v>443801236.50999999</v>
      </c>
      <c r="G18" s="49">
        <f>SUM(G19:G26)</f>
        <v>186351700.59000003</v>
      </c>
    </row>
    <row r="19" spans="1:7" x14ac:dyDescent="0.25">
      <c r="A19" s="7" t="s">
        <v>9</v>
      </c>
      <c r="B19" s="32">
        <v>155383318.12</v>
      </c>
      <c r="C19" s="33">
        <v>92530960.540000007</v>
      </c>
      <c r="D19" s="33">
        <f>+B19+C19</f>
        <v>247914278.66000003</v>
      </c>
      <c r="E19" s="33">
        <v>222857662.77000001</v>
      </c>
      <c r="F19" s="33">
        <v>149944259.15000001</v>
      </c>
      <c r="G19" s="43">
        <f>+D19-E19</f>
        <v>25056615.890000015</v>
      </c>
    </row>
    <row r="20" spans="1:7" x14ac:dyDescent="0.25">
      <c r="A20" s="7" t="s">
        <v>10</v>
      </c>
      <c r="B20" s="32">
        <v>0</v>
      </c>
      <c r="C20" s="33">
        <v>0</v>
      </c>
      <c r="D20" s="33">
        <f t="shared" ref="D20:D26" si="2">+B20+C20</f>
        <v>0</v>
      </c>
      <c r="E20" s="33">
        <v>0</v>
      </c>
      <c r="F20" s="33">
        <v>0</v>
      </c>
      <c r="G20" s="43">
        <f t="shared" ref="G20:G26" si="3">+D20-E20</f>
        <v>0</v>
      </c>
    </row>
    <row r="21" spans="1:7" ht="27" customHeight="1" x14ac:dyDescent="0.25">
      <c r="A21" s="7" t="s">
        <v>11</v>
      </c>
      <c r="B21" s="32">
        <v>15568160.68</v>
      </c>
      <c r="C21" s="33">
        <v>850004.52</v>
      </c>
      <c r="D21" s="33">
        <f t="shared" si="2"/>
        <v>16418165.199999999</v>
      </c>
      <c r="E21" s="33">
        <v>9748357.6799999997</v>
      </c>
      <c r="F21" s="33">
        <v>9726157.5199999996</v>
      </c>
      <c r="G21" s="43">
        <f t="shared" si="3"/>
        <v>6669807.5199999996</v>
      </c>
    </row>
    <row r="22" spans="1:7" x14ac:dyDescent="0.25">
      <c r="A22" s="7" t="s">
        <v>12</v>
      </c>
      <c r="B22" s="32">
        <v>0</v>
      </c>
      <c r="C22" s="33">
        <v>0</v>
      </c>
      <c r="D22" s="33">
        <f t="shared" si="2"/>
        <v>0</v>
      </c>
      <c r="E22" s="33">
        <v>0</v>
      </c>
      <c r="F22" s="33">
        <v>0</v>
      </c>
      <c r="G22" s="43">
        <f t="shared" si="3"/>
        <v>0</v>
      </c>
    </row>
    <row r="23" spans="1:7" x14ac:dyDescent="0.25">
      <c r="A23" s="7" t="s">
        <v>13</v>
      </c>
      <c r="B23" s="32">
        <v>85638885.230000004</v>
      </c>
      <c r="C23" s="33">
        <v>30037170.120000001</v>
      </c>
      <c r="D23" s="33">
        <f t="shared" si="2"/>
        <v>115676055.35000001</v>
      </c>
      <c r="E23" s="33">
        <v>87039559.510000005</v>
      </c>
      <c r="F23" s="33">
        <v>86512367.519999996</v>
      </c>
      <c r="G23" s="43">
        <f t="shared" si="3"/>
        <v>28636495.840000004</v>
      </c>
    </row>
    <row r="24" spans="1:7" x14ac:dyDescent="0.25">
      <c r="A24" s="7" t="s">
        <v>14</v>
      </c>
      <c r="B24" s="32">
        <v>0</v>
      </c>
      <c r="C24" s="33">
        <v>0</v>
      </c>
      <c r="D24" s="33">
        <f t="shared" si="2"/>
        <v>0</v>
      </c>
      <c r="E24" s="33">
        <v>0</v>
      </c>
      <c r="F24" s="33">
        <v>0</v>
      </c>
      <c r="G24" s="43">
        <f t="shared" si="3"/>
        <v>0</v>
      </c>
    </row>
    <row r="25" spans="1:7" ht="27" customHeight="1" x14ac:dyDescent="0.25">
      <c r="A25" s="7" t="s">
        <v>15</v>
      </c>
      <c r="B25" s="32">
        <v>170473263.74000001</v>
      </c>
      <c r="C25" s="33">
        <v>-639433.42000000004</v>
      </c>
      <c r="D25" s="33">
        <f t="shared" si="2"/>
        <v>169833830.32000002</v>
      </c>
      <c r="E25" s="33">
        <v>101839812.56</v>
      </c>
      <c r="F25" s="33">
        <v>101734305.56</v>
      </c>
      <c r="G25" s="43">
        <f t="shared" si="3"/>
        <v>67994017.76000002</v>
      </c>
    </row>
    <row r="26" spans="1:7" x14ac:dyDescent="0.25">
      <c r="A26" s="7" t="s">
        <v>16</v>
      </c>
      <c r="B26" s="32">
        <v>130906931.64</v>
      </c>
      <c r="C26" s="33">
        <v>24949459.73</v>
      </c>
      <c r="D26" s="33">
        <f t="shared" si="2"/>
        <v>155856391.37</v>
      </c>
      <c r="E26" s="33">
        <v>97861627.790000007</v>
      </c>
      <c r="F26" s="33">
        <v>95884146.760000005</v>
      </c>
      <c r="G26" s="43">
        <f t="shared" si="3"/>
        <v>57994763.579999998</v>
      </c>
    </row>
    <row r="27" spans="1:7" x14ac:dyDescent="0.25">
      <c r="A27" s="6"/>
      <c r="B27" s="44"/>
      <c r="C27" s="45"/>
      <c r="D27" s="45"/>
      <c r="E27" s="45"/>
      <c r="F27" s="45"/>
      <c r="G27" s="46"/>
    </row>
    <row r="28" spans="1:7" ht="26.25" customHeight="1" x14ac:dyDescent="0.25">
      <c r="A28" s="6" t="s">
        <v>43</v>
      </c>
      <c r="B28" s="50">
        <f>SUM(B29:B35)</f>
        <v>218955542.17000002</v>
      </c>
      <c r="C28" s="51">
        <f t="shared" ref="C28:F28" si="4">SUM(C29:C35)</f>
        <v>54752949.059999995</v>
      </c>
      <c r="D28" s="51">
        <f t="shared" si="4"/>
        <v>273708491.23000002</v>
      </c>
      <c r="E28" s="51">
        <f t="shared" si="4"/>
        <v>165262517.00999999</v>
      </c>
      <c r="F28" s="51">
        <f t="shared" si="4"/>
        <v>161174833.09</v>
      </c>
      <c r="G28" s="46">
        <f>SUM(G29:G35)</f>
        <v>108445974.22</v>
      </c>
    </row>
    <row r="29" spans="1:7" x14ac:dyDescent="0.25">
      <c r="A29" s="7" t="s">
        <v>17</v>
      </c>
      <c r="B29" s="32">
        <v>0</v>
      </c>
      <c r="C29" s="33">
        <v>0</v>
      </c>
      <c r="D29" s="33">
        <f t="shared" ref="D29:D35" si="5">+B29+C29</f>
        <v>0</v>
      </c>
      <c r="E29" s="33">
        <v>0</v>
      </c>
      <c r="F29" s="33">
        <v>0</v>
      </c>
      <c r="G29" s="43">
        <f t="shared" ref="G29:G35" si="6">+D29-E29</f>
        <v>0</v>
      </c>
    </row>
    <row r="30" spans="1:7" x14ac:dyDescent="0.25">
      <c r="A30" s="7" t="s">
        <v>18</v>
      </c>
      <c r="B30" s="32">
        <v>180415936</v>
      </c>
      <c r="C30" s="33">
        <v>44842931.399999999</v>
      </c>
      <c r="D30" s="33">
        <f t="shared" si="5"/>
        <v>225258867.40000001</v>
      </c>
      <c r="E30" s="33">
        <v>137007226.43000001</v>
      </c>
      <c r="F30" s="33">
        <v>133461435.31999999</v>
      </c>
      <c r="G30" s="43">
        <f t="shared" si="6"/>
        <v>88251640.969999999</v>
      </c>
    </row>
    <row r="31" spans="1:7" x14ac:dyDescent="0.25">
      <c r="A31" s="7" t="s">
        <v>19</v>
      </c>
      <c r="B31" s="32">
        <v>12883396.9</v>
      </c>
      <c r="C31" s="33">
        <v>1903078.3</v>
      </c>
      <c r="D31" s="33">
        <f t="shared" si="5"/>
        <v>14786475.200000001</v>
      </c>
      <c r="E31" s="33">
        <v>10245474.039999999</v>
      </c>
      <c r="F31" s="33">
        <v>9976889.1199999992</v>
      </c>
      <c r="G31" s="43">
        <f t="shared" si="6"/>
        <v>4541001.160000002</v>
      </c>
    </row>
    <row r="32" spans="1:7" ht="24" customHeight="1" x14ac:dyDescent="0.25">
      <c r="A32" s="7" t="s">
        <v>20</v>
      </c>
      <c r="B32" s="32">
        <v>0</v>
      </c>
      <c r="C32" s="33">
        <v>0</v>
      </c>
      <c r="D32" s="33">
        <f t="shared" si="5"/>
        <v>0</v>
      </c>
      <c r="E32" s="33">
        <v>0</v>
      </c>
      <c r="F32" s="33">
        <v>0</v>
      </c>
      <c r="G32" s="43">
        <f t="shared" si="6"/>
        <v>0</v>
      </c>
    </row>
    <row r="33" spans="1:7" x14ac:dyDescent="0.25">
      <c r="A33" s="7" t="s">
        <v>21</v>
      </c>
      <c r="B33" s="32">
        <v>0</v>
      </c>
      <c r="C33" s="33">
        <v>0</v>
      </c>
      <c r="D33" s="33">
        <f t="shared" si="5"/>
        <v>0</v>
      </c>
      <c r="E33" s="33">
        <v>0</v>
      </c>
      <c r="F33" s="33">
        <v>0</v>
      </c>
      <c r="G33" s="43">
        <f t="shared" si="6"/>
        <v>0</v>
      </c>
    </row>
    <row r="34" spans="1:7" x14ac:dyDescent="0.25">
      <c r="A34" s="7" t="s">
        <v>22</v>
      </c>
      <c r="B34" s="32">
        <v>0</v>
      </c>
      <c r="C34" s="33">
        <v>0</v>
      </c>
      <c r="D34" s="33">
        <f t="shared" si="5"/>
        <v>0</v>
      </c>
      <c r="E34" s="33">
        <v>0</v>
      </c>
      <c r="F34" s="33">
        <v>0</v>
      </c>
      <c r="G34" s="43">
        <f t="shared" si="6"/>
        <v>0</v>
      </c>
    </row>
    <row r="35" spans="1:7" x14ac:dyDescent="0.25">
      <c r="A35" s="7" t="s">
        <v>23</v>
      </c>
      <c r="B35" s="32">
        <v>25656209.27</v>
      </c>
      <c r="C35" s="33">
        <v>8006939.3600000003</v>
      </c>
      <c r="D35" s="33">
        <f t="shared" si="5"/>
        <v>33663148.630000003</v>
      </c>
      <c r="E35" s="33">
        <v>18009816.539999999</v>
      </c>
      <c r="F35" s="33">
        <v>17736508.649999999</v>
      </c>
      <c r="G35" s="43">
        <f t="shared" si="6"/>
        <v>15653332.090000004</v>
      </c>
    </row>
    <row r="36" spans="1:7" x14ac:dyDescent="0.25">
      <c r="A36" s="6"/>
      <c r="B36" s="44"/>
      <c r="C36" s="45"/>
      <c r="D36" s="45"/>
      <c r="E36" s="45"/>
      <c r="F36" s="45"/>
      <c r="G36" s="46"/>
    </row>
    <row r="37" spans="1:7" ht="27" customHeight="1" x14ac:dyDescent="0.25">
      <c r="A37" s="6" t="s">
        <v>44</v>
      </c>
      <c r="B37" s="50">
        <f>SUM(B38:B46)</f>
        <v>4768232.99</v>
      </c>
      <c r="C37" s="51">
        <f t="shared" ref="C37:E37" si="7">SUM(C38:C46)</f>
        <v>180000</v>
      </c>
      <c r="D37" s="51">
        <f t="shared" si="7"/>
        <v>4948232.99</v>
      </c>
      <c r="E37" s="51">
        <f t="shared" si="7"/>
        <v>2387558.3999999999</v>
      </c>
      <c r="F37" s="51">
        <f>SUM(F38:F46)</f>
        <v>2380357.9300000002</v>
      </c>
      <c r="G37" s="46">
        <f>SUM(G38:G46)</f>
        <v>2560674.5900000003</v>
      </c>
    </row>
    <row r="38" spans="1:7" ht="24" x14ac:dyDescent="0.25">
      <c r="A38" s="7" t="s">
        <v>25</v>
      </c>
      <c r="B38" s="32">
        <v>4768232.99</v>
      </c>
      <c r="C38" s="33">
        <v>180000</v>
      </c>
      <c r="D38" s="33">
        <f t="shared" ref="D38:D46" si="8">+B38+C38</f>
        <v>4948232.99</v>
      </c>
      <c r="E38" s="33">
        <v>2387558.3999999999</v>
      </c>
      <c r="F38" s="33">
        <v>2380357.9300000002</v>
      </c>
      <c r="G38" s="43">
        <f t="shared" ref="G38" si="9">+D38-E38</f>
        <v>2560674.5900000003</v>
      </c>
    </row>
    <row r="39" spans="1:7" ht="24" x14ac:dyDescent="0.25">
      <c r="A39" s="7" t="s">
        <v>24</v>
      </c>
      <c r="B39" s="32">
        <v>0</v>
      </c>
      <c r="C39" s="33">
        <v>0</v>
      </c>
      <c r="D39" s="33">
        <f t="shared" si="8"/>
        <v>0</v>
      </c>
      <c r="E39" s="33">
        <f t="shared" ref="E39:E41" si="10">+C39+D39</f>
        <v>0</v>
      </c>
      <c r="F39" s="33">
        <f t="shared" ref="F39:F41" si="11">+D39+E39</f>
        <v>0</v>
      </c>
      <c r="G39" s="43">
        <f t="shared" ref="G39:G46" si="12">+D39-E39</f>
        <v>0</v>
      </c>
    </row>
    <row r="40" spans="1:7" x14ac:dyDescent="0.25">
      <c r="A40" s="7" t="s">
        <v>26</v>
      </c>
      <c r="B40" s="32">
        <v>0</v>
      </c>
      <c r="C40" s="33">
        <v>0</v>
      </c>
      <c r="D40" s="33">
        <f t="shared" si="8"/>
        <v>0</v>
      </c>
      <c r="E40" s="33">
        <f t="shared" si="10"/>
        <v>0</v>
      </c>
      <c r="F40" s="33">
        <f t="shared" si="11"/>
        <v>0</v>
      </c>
      <c r="G40" s="43">
        <f t="shared" si="12"/>
        <v>0</v>
      </c>
    </row>
    <row r="41" spans="1:7" ht="24" x14ac:dyDescent="0.25">
      <c r="A41" s="7" t="s">
        <v>27</v>
      </c>
      <c r="B41" s="32">
        <v>0</v>
      </c>
      <c r="C41" s="33">
        <v>0</v>
      </c>
      <c r="D41" s="33">
        <f t="shared" si="8"/>
        <v>0</v>
      </c>
      <c r="E41" s="33">
        <f t="shared" si="10"/>
        <v>0</v>
      </c>
      <c r="F41" s="33">
        <f t="shared" si="11"/>
        <v>0</v>
      </c>
      <c r="G41" s="43">
        <f t="shared" si="12"/>
        <v>0</v>
      </c>
    </row>
    <row r="42" spans="1:7" x14ac:dyDescent="0.25">
      <c r="A42" s="7" t="s">
        <v>28</v>
      </c>
      <c r="B42" s="32">
        <v>0</v>
      </c>
      <c r="C42" s="33">
        <v>0</v>
      </c>
      <c r="D42" s="33">
        <f t="shared" si="8"/>
        <v>0</v>
      </c>
      <c r="E42" s="33">
        <v>0</v>
      </c>
      <c r="F42" s="33">
        <v>0</v>
      </c>
      <c r="G42" s="43">
        <f t="shared" si="12"/>
        <v>0</v>
      </c>
    </row>
    <row r="43" spans="1:7" x14ac:dyDescent="0.25">
      <c r="A43" s="7" t="s">
        <v>29</v>
      </c>
      <c r="B43" s="32">
        <v>0</v>
      </c>
      <c r="C43" s="33">
        <v>0</v>
      </c>
      <c r="D43" s="33">
        <f t="shared" si="8"/>
        <v>0</v>
      </c>
      <c r="E43" s="33">
        <f t="shared" ref="E43:E45" si="13">+C43+D43</f>
        <v>0</v>
      </c>
      <c r="F43" s="33">
        <f t="shared" ref="F43:F45" si="14">+D43+E43</f>
        <v>0</v>
      </c>
      <c r="G43" s="43">
        <f t="shared" si="12"/>
        <v>0</v>
      </c>
    </row>
    <row r="44" spans="1:7" x14ac:dyDescent="0.25">
      <c r="A44" s="7" t="s">
        <v>30</v>
      </c>
      <c r="B44" s="32">
        <v>0</v>
      </c>
      <c r="C44" s="33">
        <v>0</v>
      </c>
      <c r="D44" s="33">
        <f t="shared" si="8"/>
        <v>0</v>
      </c>
      <c r="E44" s="33">
        <f t="shared" si="13"/>
        <v>0</v>
      </c>
      <c r="F44" s="33">
        <f t="shared" si="14"/>
        <v>0</v>
      </c>
      <c r="G44" s="43">
        <f t="shared" si="12"/>
        <v>0</v>
      </c>
    </row>
    <row r="45" spans="1:7" x14ac:dyDescent="0.25">
      <c r="A45" s="7" t="s">
        <v>31</v>
      </c>
      <c r="B45" s="32">
        <v>0</v>
      </c>
      <c r="C45" s="33">
        <v>0</v>
      </c>
      <c r="D45" s="33">
        <f t="shared" si="8"/>
        <v>0</v>
      </c>
      <c r="E45" s="33">
        <f t="shared" si="13"/>
        <v>0</v>
      </c>
      <c r="F45" s="33">
        <f t="shared" si="14"/>
        <v>0</v>
      </c>
      <c r="G45" s="43">
        <f t="shared" si="12"/>
        <v>0</v>
      </c>
    </row>
    <row r="46" spans="1:7" ht="24" x14ac:dyDescent="0.25">
      <c r="A46" s="7" t="s">
        <v>32</v>
      </c>
      <c r="B46" s="32">
        <v>0</v>
      </c>
      <c r="C46" s="33">
        <v>0</v>
      </c>
      <c r="D46" s="33">
        <f t="shared" si="8"/>
        <v>0</v>
      </c>
      <c r="E46" s="33">
        <v>0</v>
      </c>
      <c r="F46" s="33">
        <v>0</v>
      </c>
      <c r="G46" s="43">
        <f t="shared" si="12"/>
        <v>0</v>
      </c>
    </row>
    <row r="47" spans="1:7" x14ac:dyDescent="0.25">
      <c r="A47" s="8"/>
      <c r="B47" s="32"/>
      <c r="C47" s="33"/>
      <c r="D47" s="33"/>
      <c r="E47" s="33"/>
      <c r="F47" s="33"/>
      <c r="G47" s="43"/>
    </row>
    <row r="48" spans="1:7" ht="28.5" customHeight="1" x14ac:dyDescent="0.25">
      <c r="A48" s="6" t="s">
        <v>45</v>
      </c>
      <c r="B48" s="44">
        <f>SUM(B49:B52)</f>
        <v>0</v>
      </c>
      <c r="C48" s="45">
        <f t="shared" ref="C48:F48" si="15">SUM(C49:C52)</f>
        <v>0</v>
      </c>
      <c r="D48" s="45">
        <f t="shared" si="15"/>
        <v>0</v>
      </c>
      <c r="E48" s="45">
        <f t="shared" si="15"/>
        <v>0</v>
      </c>
      <c r="F48" s="45">
        <f t="shared" si="15"/>
        <v>0</v>
      </c>
      <c r="G48" s="46">
        <f>SUM(G49:G52)</f>
        <v>0</v>
      </c>
    </row>
    <row r="49" spans="1:7" ht="25.9" customHeight="1" x14ac:dyDescent="0.25">
      <c r="A49" s="7" t="s">
        <v>34</v>
      </c>
      <c r="B49" s="39">
        <v>0</v>
      </c>
      <c r="C49" s="38">
        <v>0</v>
      </c>
      <c r="D49" s="38">
        <f>+B49+C49</f>
        <v>0</v>
      </c>
      <c r="E49" s="38">
        <v>0</v>
      </c>
      <c r="F49" s="38">
        <v>0</v>
      </c>
      <c r="G49" s="52">
        <f>+D49-E49</f>
        <v>0</v>
      </c>
    </row>
    <row r="50" spans="1:7" ht="36.6" customHeight="1" x14ac:dyDescent="0.25">
      <c r="A50" s="7" t="s">
        <v>35</v>
      </c>
      <c r="B50" s="39">
        <v>0</v>
      </c>
      <c r="C50" s="38">
        <v>0</v>
      </c>
      <c r="D50" s="38">
        <f t="shared" ref="D50:D52" si="16">+B50+C50</f>
        <v>0</v>
      </c>
      <c r="E50" s="38">
        <v>0</v>
      </c>
      <c r="F50" s="38">
        <v>0</v>
      </c>
      <c r="G50" s="52">
        <f t="shared" ref="G50:G52" si="17">+D50-E50</f>
        <v>0</v>
      </c>
    </row>
    <row r="51" spans="1:7" x14ac:dyDescent="0.25">
      <c r="A51" s="7" t="s">
        <v>36</v>
      </c>
      <c r="B51" s="39">
        <v>0</v>
      </c>
      <c r="C51" s="38">
        <v>0</v>
      </c>
      <c r="D51" s="38">
        <f t="shared" si="16"/>
        <v>0</v>
      </c>
      <c r="E51" s="38">
        <v>0</v>
      </c>
      <c r="F51" s="38">
        <v>0</v>
      </c>
      <c r="G51" s="52">
        <f t="shared" si="17"/>
        <v>0</v>
      </c>
    </row>
    <row r="52" spans="1:7" ht="26.25" customHeight="1" thickBot="1" x14ac:dyDescent="0.3">
      <c r="A52" s="9" t="s">
        <v>37</v>
      </c>
      <c r="B52" s="53">
        <v>0</v>
      </c>
      <c r="C52" s="54">
        <v>0</v>
      </c>
      <c r="D52" s="54">
        <f t="shared" si="16"/>
        <v>0</v>
      </c>
      <c r="E52" s="54">
        <v>0</v>
      </c>
      <c r="F52" s="54">
        <v>0</v>
      </c>
      <c r="G52" s="55">
        <f t="shared" si="17"/>
        <v>0</v>
      </c>
    </row>
    <row r="53" spans="1:7" x14ac:dyDescent="0.25">
      <c r="A53" s="11"/>
      <c r="B53" s="1"/>
      <c r="C53" s="1"/>
      <c r="D53" s="1"/>
      <c r="E53" s="2"/>
      <c r="F53" s="2"/>
    </row>
    <row r="56" spans="1:7" x14ac:dyDescent="0.25">
      <c r="G56" s="3" t="s">
        <v>38</v>
      </c>
    </row>
    <row r="76" spans="1:7" x14ac:dyDescent="0.25">
      <c r="G76" s="1"/>
    </row>
    <row r="77" spans="1:7" ht="15" customHeight="1" x14ac:dyDescent="0.25">
      <c r="A77" s="56" t="s">
        <v>0</v>
      </c>
      <c r="B77" s="56"/>
      <c r="C77" s="56"/>
      <c r="D77" s="56"/>
      <c r="E77" s="56"/>
      <c r="F77" s="56"/>
      <c r="G77" s="56"/>
    </row>
    <row r="78" spans="1:7" ht="15" customHeight="1" x14ac:dyDescent="0.25">
      <c r="A78" s="56" t="s">
        <v>1</v>
      </c>
      <c r="B78" s="56"/>
      <c r="C78" s="56"/>
      <c r="D78" s="56"/>
      <c r="E78" s="56"/>
      <c r="F78" s="56"/>
      <c r="G78" s="56"/>
    </row>
    <row r="79" spans="1:7" x14ac:dyDescent="0.25">
      <c r="A79" s="64" t="s">
        <v>40</v>
      </c>
      <c r="B79" s="64"/>
      <c r="C79" s="64"/>
      <c r="D79" s="64"/>
      <c r="E79" s="64"/>
      <c r="F79" s="64"/>
      <c r="G79" s="64"/>
    </row>
    <row r="80" spans="1:7" ht="15" customHeight="1" x14ac:dyDescent="0.25">
      <c r="A80" s="64" t="s">
        <v>57</v>
      </c>
      <c r="B80" s="64"/>
      <c r="C80" s="64"/>
      <c r="D80" s="64"/>
      <c r="E80" s="64"/>
      <c r="F80" s="64"/>
      <c r="G80" s="64"/>
    </row>
    <row r="81" spans="1:7" ht="15.75" thickBot="1" x14ac:dyDescent="0.3"/>
    <row r="82" spans="1:7" x14ac:dyDescent="0.25">
      <c r="A82" s="57" t="s">
        <v>3</v>
      </c>
      <c r="B82" s="59" t="s">
        <v>2</v>
      </c>
      <c r="C82" s="60"/>
      <c r="D82" s="60"/>
      <c r="E82" s="60"/>
      <c r="F82" s="61"/>
      <c r="G82" s="62" t="s">
        <v>8</v>
      </c>
    </row>
    <row r="83" spans="1:7" ht="24" x14ac:dyDescent="0.25">
      <c r="A83" s="58"/>
      <c r="B83" s="4" t="s">
        <v>4</v>
      </c>
      <c r="C83" s="4" t="s">
        <v>33</v>
      </c>
      <c r="D83" s="4" t="s">
        <v>5</v>
      </c>
      <c r="E83" s="4" t="s">
        <v>6</v>
      </c>
      <c r="F83" s="4" t="s">
        <v>7</v>
      </c>
      <c r="G83" s="63"/>
    </row>
    <row r="84" spans="1:7" x14ac:dyDescent="0.25">
      <c r="A84" s="5" t="s">
        <v>46</v>
      </c>
      <c r="B84" s="21">
        <f>+B85+B94+B103+B113</f>
        <v>123305665.43000001</v>
      </c>
      <c r="C84" s="21">
        <f t="shared" ref="C84:F84" si="18">+C85+C94+C103+C113</f>
        <v>26605890.91</v>
      </c>
      <c r="D84" s="21">
        <f t="shared" si="18"/>
        <v>149911556.34</v>
      </c>
      <c r="E84" s="21">
        <f>+E85+E94+E103+E113</f>
        <v>95446419.609999999</v>
      </c>
      <c r="F84" s="21">
        <f t="shared" si="18"/>
        <v>75672348.060000002</v>
      </c>
      <c r="G84" s="22">
        <f>+G85+G94+G103+G113</f>
        <v>54465136.730000004</v>
      </c>
    </row>
    <row r="85" spans="1:7" x14ac:dyDescent="0.25">
      <c r="A85" s="10" t="s">
        <v>42</v>
      </c>
      <c r="B85" s="25">
        <f>SUM(B86:B93)</f>
        <v>123305665.43000001</v>
      </c>
      <c r="C85" s="26">
        <f>SUM(C86:C93)</f>
        <v>10384850.91</v>
      </c>
      <c r="D85" s="26">
        <f t="shared" ref="D85:E85" si="19">SUM(D86:D93)</f>
        <v>133690516.34</v>
      </c>
      <c r="E85" s="26">
        <f t="shared" si="19"/>
        <v>82339847.25</v>
      </c>
      <c r="F85" s="25">
        <f>SUM(F86:F93)</f>
        <v>64549321.940000005</v>
      </c>
      <c r="G85" s="23">
        <f>SUM(D85-E85)</f>
        <v>51350669.090000004</v>
      </c>
    </row>
    <row r="86" spans="1:7" x14ac:dyDescent="0.25">
      <c r="A86" s="7" t="s">
        <v>9</v>
      </c>
      <c r="B86" s="32">
        <v>0</v>
      </c>
      <c r="C86" s="33">
        <v>0</v>
      </c>
      <c r="D86" s="33">
        <v>0</v>
      </c>
      <c r="E86" s="33">
        <v>0</v>
      </c>
      <c r="F86" s="32">
        <v>0</v>
      </c>
      <c r="G86" s="33">
        <f t="shared" ref="G86:G117" si="20">SUM(D86-E86)</f>
        <v>0</v>
      </c>
    </row>
    <row r="87" spans="1:7" x14ac:dyDescent="0.25">
      <c r="A87" s="7" t="s">
        <v>10</v>
      </c>
      <c r="B87" s="32">
        <v>0</v>
      </c>
      <c r="C87" s="33">
        <v>0</v>
      </c>
      <c r="D87" s="33">
        <v>0</v>
      </c>
      <c r="E87" s="33">
        <v>0</v>
      </c>
      <c r="F87" s="32">
        <v>0</v>
      </c>
      <c r="G87" s="33">
        <f t="shared" si="20"/>
        <v>0</v>
      </c>
    </row>
    <row r="88" spans="1:7" ht="24" x14ac:dyDescent="0.25">
      <c r="A88" s="7" t="s">
        <v>11</v>
      </c>
      <c r="B88" s="32">
        <v>0</v>
      </c>
      <c r="C88" s="33">
        <v>0</v>
      </c>
      <c r="D88" s="33">
        <v>0</v>
      </c>
      <c r="E88" s="33">
        <v>0</v>
      </c>
      <c r="F88" s="32">
        <v>0</v>
      </c>
      <c r="G88" s="33">
        <f t="shared" si="20"/>
        <v>0</v>
      </c>
    </row>
    <row r="89" spans="1:7" x14ac:dyDescent="0.25">
      <c r="A89" s="7" t="s">
        <v>12</v>
      </c>
      <c r="B89" s="32">
        <v>0</v>
      </c>
      <c r="C89" s="33">
        <v>0</v>
      </c>
      <c r="D89" s="33">
        <v>0</v>
      </c>
      <c r="E89" s="33">
        <v>0</v>
      </c>
      <c r="F89" s="32">
        <v>0</v>
      </c>
      <c r="G89" s="33">
        <f t="shared" si="20"/>
        <v>0</v>
      </c>
    </row>
    <row r="90" spans="1:7" x14ac:dyDescent="0.25">
      <c r="A90" s="7" t="s">
        <v>13</v>
      </c>
      <c r="B90" s="34">
        <v>61402665.43</v>
      </c>
      <c r="C90" s="35">
        <v>11495440</v>
      </c>
      <c r="D90" s="36">
        <f>+C90+B90</f>
        <v>72898105.430000007</v>
      </c>
      <c r="E90" s="35">
        <v>53044811.380000003</v>
      </c>
      <c r="F90" s="34">
        <v>37018209.340000004</v>
      </c>
      <c r="G90" s="33">
        <f t="shared" si="20"/>
        <v>19853294.050000004</v>
      </c>
    </row>
    <row r="91" spans="1:7" x14ac:dyDescent="0.25">
      <c r="A91" s="7" t="s">
        <v>14</v>
      </c>
      <c r="B91" s="32">
        <v>0</v>
      </c>
      <c r="C91" s="33">
        <v>0</v>
      </c>
      <c r="D91" s="33">
        <v>0</v>
      </c>
      <c r="E91" s="33">
        <v>0</v>
      </c>
      <c r="F91" s="32">
        <v>0</v>
      </c>
      <c r="G91" s="33">
        <f t="shared" si="20"/>
        <v>0</v>
      </c>
    </row>
    <row r="92" spans="1:7" ht="24" x14ac:dyDescent="0.25">
      <c r="A92" s="7" t="s">
        <v>15</v>
      </c>
      <c r="B92" s="37">
        <v>56903000</v>
      </c>
      <c r="C92" s="35">
        <v>3889410.91</v>
      </c>
      <c r="D92" s="35">
        <f>+B92+C92</f>
        <v>60792410.909999996</v>
      </c>
      <c r="E92" s="38">
        <v>29295035.870000001</v>
      </c>
      <c r="F92" s="39">
        <v>27531112.600000001</v>
      </c>
      <c r="G92" s="33">
        <f t="shared" si="20"/>
        <v>31497375.039999995</v>
      </c>
    </row>
    <row r="93" spans="1:7" x14ac:dyDescent="0.25">
      <c r="A93" s="7" t="s">
        <v>16</v>
      </c>
      <c r="B93" s="32">
        <v>5000000</v>
      </c>
      <c r="C93" s="40">
        <v>-5000000</v>
      </c>
      <c r="D93" s="35">
        <f>+B93+C93</f>
        <v>0</v>
      </c>
      <c r="E93" s="33">
        <v>0</v>
      </c>
      <c r="F93" s="32">
        <v>0</v>
      </c>
      <c r="G93" s="33">
        <f t="shared" si="20"/>
        <v>0</v>
      </c>
    </row>
    <row r="94" spans="1:7" ht="27.75" customHeight="1" x14ac:dyDescent="0.25">
      <c r="A94" s="6" t="s">
        <v>43</v>
      </c>
      <c r="B94" s="28">
        <f>SUM(B95:B101)</f>
        <v>0</v>
      </c>
      <c r="C94" s="29">
        <f t="shared" ref="C94:F94" si="21">SUM(C95:C101)</f>
        <v>0</v>
      </c>
      <c r="D94" s="29">
        <f t="shared" si="21"/>
        <v>0</v>
      </c>
      <c r="E94" s="29">
        <f t="shared" si="21"/>
        <v>0</v>
      </c>
      <c r="F94" s="28">
        <f t="shared" si="21"/>
        <v>0</v>
      </c>
      <c r="G94" s="24">
        <f t="shared" si="20"/>
        <v>0</v>
      </c>
    </row>
    <row r="95" spans="1:7" x14ac:dyDescent="0.25">
      <c r="A95" s="7" t="s">
        <v>17</v>
      </c>
      <c r="B95" s="27">
        <v>0</v>
      </c>
      <c r="C95" s="16">
        <v>0</v>
      </c>
      <c r="D95" s="16">
        <v>0</v>
      </c>
      <c r="E95" s="16">
        <v>0</v>
      </c>
      <c r="F95" s="27">
        <v>0</v>
      </c>
      <c r="G95" s="16">
        <f t="shared" si="20"/>
        <v>0</v>
      </c>
    </row>
    <row r="96" spans="1:7" x14ac:dyDescent="0.25">
      <c r="A96" s="7" t="s">
        <v>18</v>
      </c>
      <c r="B96" s="27">
        <v>0</v>
      </c>
      <c r="C96" s="16">
        <v>0</v>
      </c>
      <c r="D96" s="16">
        <f>+B96+C96</f>
        <v>0</v>
      </c>
      <c r="E96" s="16">
        <v>0</v>
      </c>
      <c r="F96" s="27">
        <v>0</v>
      </c>
      <c r="G96" s="16">
        <f t="shared" si="20"/>
        <v>0</v>
      </c>
    </row>
    <row r="97" spans="1:7" x14ac:dyDescent="0.25">
      <c r="A97" s="7" t="s">
        <v>19</v>
      </c>
      <c r="B97" s="27">
        <v>0</v>
      </c>
      <c r="C97" s="16">
        <v>0</v>
      </c>
      <c r="D97" s="16">
        <v>0</v>
      </c>
      <c r="E97" s="16">
        <v>0</v>
      </c>
      <c r="F97" s="27">
        <v>0</v>
      </c>
      <c r="G97" s="16">
        <f t="shared" si="20"/>
        <v>0</v>
      </c>
    </row>
    <row r="98" spans="1:7" ht="24" x14ac:dyDescent="0.25">
      <c r="A98" s="7" t="s">
        <v>20</v>
      </c>
      <c r="B98" s="27">
        <v>0</v>
      </c>
      <c r="C98" s="16">
        <v>0</v>
      </c>
      <c r="D98" s="16">
        <v>0</v>
      </c>
      <c r="E98" s="16">
        <v>0</v>
      </c>
      <c r="F98" s="27">
        <v>0</v>
      </c>
      <c r="G98" s="16">
        <f t="shared" si="20"/>
        <v>0</v>
      </c>
    </row>
    <row r="99" spans="1:7" x14ac:dyDescent="0.25">
      <c r="A99" s="7" t="s">
        <v>21</v>
      </c>
      <c r="B99" s="27">
        <v>0</v>
      </c>
      <c r="C99" s="16">
        <v>0</v>
      </c>
      <c r="D99" s="16">
        <v>0</v>
      </c>
      <c r="E99" s="16">
        <v>0</v>
      </c>
      <c r="F99" s="27">
        <v>0</v>
      </c>
      <c r="G99" s="16">
        <f t="shared" si="20"/>
        <v>0</v>
      </c>
    </row>
    <row r="100" spans="1:7" x14ac:dyDescent="0.25">
      <c r="A100" s="7" t="s">
        <v>22</v>
      </c>
      <c r="B100" s="27">
        <v>0</v>
      </c>
      <c r="C100" s="16">
        <v>0</v>
      </c>
      <c r="D100" s="16">
        <v>0</v>
      </c>
      <c r="E100" s="16">
        <v>0</v>
      </c>
      <c r="F100" s="27">
        <v>0</v>
      </c>
      <c r="G100" s="16">
        <f t="shared" si="20"/>
        <v>0</v>
      </c>
    </row>
    <row r="101" spans="1:7" x14ac:dyDescent="0.25">
      <c r="A101" s="7" t="s">
        <v>23</v>
      </c>
      <c r="B101" s="27">
        <v>0</v>
      </c>
      <c r="C101" s="16">
        <v>0</v>
      </c>
      <c r="D101" s="16">
        <v>0</v>
      </c>
      <c r="E101" s="16">
        <v>0</v>
      </c>
      <c r="F101" s="27">
        <v>0</v>
      </c>
      <c r="G101" s="16">
        <f t="shared" si="20"/>
        <v>0</v>
      </c>
    </row>
    <row r="102" spans="1:7" x14ac:dyDescent="0.25">
      <c r="A102" s="7"/>
      <c r="B102" s="27"/>
      <c r="C102" s="16"/>
      <c r="D102" s="16"/>
      <c r="E102" s="16"/>
      <c r="F102" s="27"/>
      <c r="G102" s="16">
        <f t="shared" si="20"/>
        <v>0</v>
      </c>
    </row>
    <row r="103" spans="1:7" ht="30" customHeight="1" x14ac:dyDescent="0.25">
      <c r="A103" s="6" t="s">
        <v>44</v>
      </c>
      <c r="B103" s="28">
        <f>SUM(B104:B112)</f>
        <v>0</v>
      </c>
      <c r="C103" s="29">
        <f t="shared" ref="C103:F103" si="22">SUM(C104:C112)</f>
        <v>0</v>
      </c>
      <c r="D103" s="29">
        <f t="shared" si="22"/>
        <v>0</v>
      </c>
      <c r="E103" s="29">
        <f t="shared" si="22"/>
        <v>0</v>
      </c>
      <c r="F103" s="28">
        <f t="shared" si="22"/>
        <v>0</v>
      </c>
      <c r="G103" s="24">
        <f t="shared" si="20"/>
        <v>0</v>
      </c>
    </row>
    <row r="104" spans="1:7" ht="24" x14ac:dyDescent="0.25">
      <c r="A104" s="7" t="s">
        <v>25</v>
      </c>
      <c r="B104" s="27">
        <v>0</v>
      </c>
      <c r="C104" s="16">
        <v>0</v>
      </c>
      <c r="D104" s="16">
        <v>0</v>
      </c>
      <c r="E104" s="16">
        <v>0</v>
      </c>
      <c r="F104" s="27">
        <v>0</v>
      </c>
      <c r="G104" s="16">
        <f t="shared" si="20"/>
        <v>0</v>
      </c>
    </row>
    <row r="105" spans="1:7" ht="24" x14ac:dyDescent="0.25">
      <c r="A105" s="7" t="s">
        <v>24</v>
      </c>
      <c r="B105" s="27">
        <v>0</v>
      </c>
      <c r="C105" s="16">
        <v>0</v>
      </c>
      <c r="D105" s="16">
        <v>0</v>
      </c>
      <c r="E105" s="16">
        <v>0</v>
      </c>
      <c r="F105" s="27">
        <v>0</v>
      </c>
      <c r="G105" s="16">
        <f t="shared" si="20"/>
        <v>0</v>
      </c>
    </row>
    <row r="106" spans="1:7" x14ac:dyDescent="0.25">
      <c r="A106" s="7" t="s">
        <v>26</v>
      </c>
      <c r="B106" s="27">
        <v>0</v>
      </c>
      <c r="C106" s="16">
        <v>0</v>
      </c>
      <c r="D106" s="16">
        <v>0</v>
      </c>
      <c r="E106" s="16">
        <v>0</v>
      </c>
      <c r="F106" s="27">
        <v>0</v>
      </c>
      <c r="G106" s="16">
        <f t="shared" si="20"/>
        <v>0</v>
      </c>
    </row>
    <row r="107" spans="1:7" ht="24" x14ac:dyDescent="0.25">
      <c r="A107" s="7" t="s">
        <v>27</v>
      </c>
      <c r="B107" s="27">
        <v>0</v>
      </c>
      <c r="C107" s="16">
        <v>0</v>
      </c>
      <c r="D107" s="16">
        <v>0</v>
      </c>
      <c r="E107" s="16">
        <v>0</v>
      </c>
      <c r="F107" s="27">
        <v>0</v>
      </c>
      <c r="G107" s="16">
        <f t="shared" si="20"/>
        <v>0</v>
      </c>
    </row>
    <row r="108" spans="1:7" x14ac:dyDescent="0.25">
      <c r="A108" s="7" t="s">
        <v>28</v>
      </c>
      <c r="B108" s="27">
        <v>0</v>
      </c>
      <c r="C108" s="16">
        <v>0</v>
      </c>
      <c r="D108" s="16">
        <v>0</v>
      </c>
      <c r="E108" s="16">
        <v>0</v>
      </c>
      <c r="F108" s="27">
        <v>0</v>
      </c>
      <c r="G108" s="16">
        <f t="shared" si="20"/>
        <v>0</v>
      </c>
    </row>
    <row r="109" spans="1:7" x14ac:dyDescent="0.25">
      <c r="A109" s="7" t="s">
        <v>29</v>
      </c>
      <c r="B109" s="27">
        <v>0</v>
      </c>
      <c r="C109" s="16">
        <v>0</v>
      </c>
      <c r="D109" s="16">
        <v>0</v>
      </c>
      <c r="E109" s="16">
        <v>0</v>
      </c>
      <c r="F109" s="27">
        <v>0</v>
      </c>
      <c r="G109" s="16">
        <f t="shared" si="20"/>
        <v>0</v>
      </c>
    </row>
    <row r="110" spans="1:7" x14ac:dyDescent="0.25">
      <c r="A110" s="7" t="s">
        <v>30</v>
      </c>
      <c r="B110" s="27">
        <v>0</v>
      </c>
      <c r="C110" s="16">
        <v>0</v>
      </c>
      <c r="D110" s="16">
        <v>0</v>
      </c>
      <c r="E110" s="16">
        <v>0</v>
      </c>
      <c r="F110" s="27">
        <v>0</v>
      </c>
      <c r="G110" s="16">
        <f t="shared" si="20"/>
        <v>0</v>
      </c>
    </row>
    <row r="111" spans="1:7" x14ac:dyDescent="0.25">
      <c r="A111" s="7" t="s">
        <v>31</v>
      </c>
      <c r="B111" s="27">
        <v>0</v>
      </c>
      <c r="C111" s="16">
        <v>0</v>
      </c>
      <c r="D111" s="16">
        <v>0</v>
      </c>
      <c r="E111" s="16">
        <v>0</v>
      </c>
      <c r="F111" s="27">
        <v>0</v>
      </c>
      <c r="G111" s="16">
        <f t="shared" si="20"/>
        <v>0</v>
      </c>
    </row>
    <row r="112" spans="1:7" ht="24" x14ac:dyDescent="0.25">
      <c r="A112" s="7" t="s">
        <v>32</v>
      </c>
      <c r="B112" s="27">
        <v>0</v>
      </c>
      <c r="C112" s="16">
        <v>0</v>
      </c>
      <c r="D112" s="16">
        <v>0</v>
      </c>
      <c r="E112" s="16">
        <v>0</v>
      </c>
      <c r="F112" s="27">
        <v>0</v>
      </c>
      <c r="G112" s="16">
        <f t="shared" si="20"/>
        <v>0</v>
      </c>
    </row>
    <row r="113" spans="1:7" ht="29.25" customHeight="1" x14ac:dyDescent="0.25">
      <c r="A113" s="6" t="s">
        <v>45</v>
      </c>
      <c r="B113" s="30">
        <f>SUM(B114:B117)</f>
        <v>0</v>
      </c>
      <c r="C113" s="24">
        <f t="shared" ref="C113:F113" si="23">SUM(C114:C117)</f>
        <v>16221040</v>
      </c>
      <c r="D113" s="24">
        <f t="shared" si="23"/>
        <v>16221040</v>
      </c>
      <c r="E113" s="24">
        <f t="shared" si="23"/>
        <v>13106572.359999999</v>
      </c>
      <c r="F113" s="30">
        <f t="shared" si="23"/>
        <v>11123026.119999999</v>
      </c>
      <c r="G113" s="24">
        <f t="shared" si="20"/>
        <v>3114467.6400000006</v>
      </c>
    </row>
    <row r="114" spans="1:7" ht="24" x14ac:dyDescent="0.25">
      <c r="A114" s="7" t="s">
        <v>34</v>
      </c>
      <c r="B114" s="39">
        <v>0</v>
      </c>
      <c r="C114" s="38">
        <v>0</v>
      </c>
      <c r="D114" s="38">
        <v>0</v>
      </c>
      <c r="E114" s="38">
        <v>0</v>
      </c>
      <c r="F114" s="39">
        <v>0</v>
      </c>
      <c r="G114" s="33">
        <f t="shared" si="20"/>
        <v>0</v>
      </c>
    </row>
    <row r="115" spans="1:7" ht="36" x14ac:dyDescent="0.25">
      <c r="A115" s="7" t="s">
        <v>35</v>
      </c>
      <c r="B115" s="39">
        <v>0</v>
      </c>
      <c r="C115" s="38">
        <v>16221040</v>
      </c>
      <c r="D115" s="38">
        <f>B115+C115</f>
        <v>16221040</v>
      </c>
      <c r="E115" s="38">
        <v>13106572.359999999</v>
      </c>
      <c r="F115" s="39">
        <v>11123026.119999999</v>
      </c>
      <c r="G115" s="33">
        <f t="shared" si="20"/>
        <v>3114467.6400000006</v>
      </c>
    </row>
    <row r="116" spans="1:7" x14ac:dyDescent="0.25">
      <c r="A116" s="7" t="s">
        <v>36</v>
      </c>
      <c r="B116" s="39">
        <v>0</v>
      </c>
      <c r="C116" s="38">
        <v>0</v>
      </c>
      <c r="D116" s="38">
        <v>0</v>
      </c>
      <c r="E116" s="38">
        <v>0</v>
      </c>
      <c r="F116" s="39">
        <v>0</v>
      </c>
      <c r="G116" s="33">
        <f t="shared" si="20"/>
        <v>0</v>
      </c>
    </row>
    <row r="117" spans="1:7" ht="24" x14ac:dyDescent="0.25">
      <c r="A117" s="12" t="s">
        <v>37</v>
      </c>
      <c r="B117" s="41">
        <v>0</v>
      </c>
      <c r="C117" s="38">
        <v>0</v>
      </c>
      <c r="D117" s="38">
        <v>0</v>
      </c>
      <c r="E117" s="38">
        <v>0</v>
      </c>
      <c r="F117" s="39">
        <v>0</v>
      </c>
      <c r="G117" s="42">
        <f t="shared" si="20"/>
        <v>0</v>
      </c>
    </row>
    <row r="118" spans="1:7" ht="24" customHeight="1" thickBot="1" x14ac:dyDescent="0.3">
      <c r="A118" s="13" t="s">
        <v>39</v>
      </c>
      <c r="B118" s="14">
        <f t="shared" ref="B118:F118" si="24">+B84+B17</f>
        <v>905000000.00000024</v>
      </c>
      <c r="C118" s="14">
        <f t="shared" si="24"/>
        <v>229267001.46000001</v>
      </c>
      <c r="D118" s="14">
        <f t="shared" si="24"/>
        <v>1134267001.46</v>
      </c>
      <c r="E118" s="14">
        <f t="shared" si="24"/>
        <v>782443515.33000004</v>
      </c>
      <c r="F118" s="14">
        <f t="shared" si="24"/>
        <v>683028775.58999991</v>
      </c>
      <c r="G118" s="20">
        <f>+G84+G17</f>
        <v>351823486.13000005</v>
      </c>
    </row>
    <row r="123" spans="1:7" x14ac:dyDescent="0.25">
      <c r="A123" s="17" t="s">
        <v>54</v>
      </c>
      <c r="B123" s="66" t="s">
        <v>48</v>
      </c>
      <c r="C123" s="67"/>
      <c r="D123" s="66" t="s">
        <v>55</v>
      </c>
      <c r="E123" s="67"/>
      <c r="F123" s="67"/>
      <c r="G123" s="67"/>
    </row>
    <row r="124" spans="1:7" ht="16.5" customHeight="1" x14ac:dyDescent="0.25">
      <c r="A124" s="18" t="s">
        <v>56</v>
      </c>
      <c r="B124" s="68" t="s">
        <v>49</v>
      </c>
      <c r="C124" s="68"/>
      <c r="D124" s="68" t="s">
        <v>50</v>
      </c>
      <c r="E124" s="68"/>
      <c r="F124" s="68"/>
      <c r="G124" s="68"/>
    </row>
    <row r="125" spans="1:7" x14ac:dyDescent="0.25">
      <c r="A125" s="19" t="s">
        <v>51</v>
      </c>
      <c r="B125" s="69" t="s">
        <v>52</v>
      </c>
      <c r="C125" s="69"/>
      <c r="D125" s="69" t="s">
        <v>53</v>
      </c>
      <c r="E125" s="69"/>
      <c r="F125" s="69"/>
      <c r="G125" s="69"/>
    </row>
    <row r="128" spans="1:7" x14ac:dyDescent="0.25">
      <c r="G128" s="15" t="s">
        <v>47</v>
      </c>
    </row>
  </sheetData>
  <mergeCells count="21">
    <mergeCell ref="B123:C123"/>
    <mergeCell ref="D123:G123"/>
    <mergeCell ref="B124:C124"/>
    <mergeCell ref="D124:G124"/>
    <mergeCell ref="B125:C125"/>
    <mergeCell ref="D125:G125"/>
    <mergeCell ref="A82:A83"/>
    <mergeCell ref="B82:F82"/>
    <mergeCell ref="G82:G83"/>
    <mergeCell ref="A79:G79"/>
    <mergeCell ref="A80:G80"/>
    <mergeCell ref="A10:G10"/>
    <mergeCell ref="A11:G11"/>
    <mergeCell ref="A12:G12"/>
    <mergeCell ref="A13:G13"/>
    <mergeCell ref="B14:G14"/>
    <mergeCell ref="A77:G77"/>
    <mergeCell ref="A78:G78"/>
    <mergeCell ref="A15:A16"/>
    <mergeCell ref="B15:F15"/>
    <mergeCell ref="G15:G16"/>
  </mergeCells>
  <pageMargins left="0.51181102362204722" right="0.19685039370078741" top="0.78740157480314965" bottom="0.39370078740157483" header="0.39370078740157483" footer="0.39370078740157483"/>
  <pageSetup paperSize="9" scale="65" orientation="portrait" r:id="rId1"/>
  <headerFooter alignWithMargins="0"/>
  <rowBreaks count="1" manualBreakCount="1">
    <brk id="67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Egresos</cp:lastModifiedBy>
  <cp:lastPrinted>2023-10-21T16:41:47Z</cp:lastPrinted>
  <dcterms:created xsi:type="dcterms:W3CDTF">2020-04-28T01:42:21Z</dcterms:created>
  <dcterms:modified xsi:type="dcterms:W3CDTF">2023-10-21T16:42:20Z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