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0.xml" ContentType="application/vnd.openxmlformats-package.core-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7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6" Type="http://schemas.openxmlformats.org/package/2006/relationships/metadata/core-properties" Target="docProps/core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720"/>
  </bookViews>
  <sheets>
    <sheet name="HOJA 1" sheetId="1" r:id="rId1"/>
  </sheets>
  <definedNames>
    <definedName name="_xlnm.Print_Area" localSheetId="0">'HOJA 1'!$A$1:$G$136</definedName>
  </definedNames>
  <calcPr calcId="181029"/>
</workbook>
</file>

<file path=xl/calcChain.xml><?xml version="1.0" encoding="utf-8"?>
<calcChain xmlns="http://schemas.openxmlformats.org/spreadsheetml/2006/main">
  <c r="G86" i="1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4"/>
  <c r="G116"/>
  <c r="G117"/>
  <c r="C85"/>
  <c r="D115" l="1"/>
  <c r="G115" s="1"/>
  <c r="G33"/>
  <c r="D39"/>
  <c r="D40"/>
  <c r="D41"/>
  <c r="D42"/>
  <c r="D43"/>
  <c r="D44"/>
  <c r="D45"/>
  <c r="D46"/>
  <c r="D38"/>
  <c r="G38" s="1"/>
  <c r="D30"/>
  <c r="G30" s="1"/>
  <c r="D31"/>
  <c r="G31" s="1"/>
  <c r="D32"/>
  <c r="G32" s="1"/>
  <c r="D33"/>
  <c r="D34"/>
  <c r="G34" s="1"/>
  <c r="D35"/>
  <c r="G35" s="1"/>
  <c r="D29"/>
  <c r="G29" s="1"/>
  <c r="D20"/>
  <c r="G20" s="1"/>
  <c r="D21"/>
  <c r="G21" s="1"/>
  <c r="D22"/>
  <c r="G22" s="1"/>
  <c r="D23"/>
  <c r="G23" s="1"/>
  <c r="D24"/>
  <c r="G24" s="1"/>
  <c r="D25"/>
  <c r="G25" s="1"/>
  <c r="D26"/>
  <c r="G26" s="1"/>
  <c r="D19"/>
  <c r="G19" s="1"/>
  <c r="G28" l="1"/>
  <c r="G18"/>
  <c r="D90"/>
  <c r="D96" l="1"/>
  <c r="D93" l="1"/>
  <c r="F85" l="1"/>
  <c r="D92"/>
  <c r="D50"/>
  <c r="G50" s="1"/>
  <c r="D51"/>
  <c r="G51" s="1"/>
  <c r="D52"/>
  <c r="G52" s="1"/>
  <c r="D49"/>
  <c r="G42"/>
  <c r="G46"/>
  <c r="C48"/>
  <c r="E48"/>
  <c r="F48"/>
  <c r="B48"/>
  <c r="C37"/>
  <c r="B37"/>
  <c r="C28"/>
  <c r="E28"/>
  <c r="F28"/>
  <c r="B28"/>
  <c r="E45" l="1"/>
  <c r="F45" s="1"/>
  <c r="E41"/>
  <c r="F41" s="1"/>
  <c r="E44"/>
  <c r="G44" s="1"/>
  <c r="F44"/>
  <c r="E40"/>
  <c r="G40" s="1"/>
  <c r="E43"/>
  <c r="F43" s="1"/>
  <c r="E39"/>
  <c r="G39" s="1"/>
  <c r="D48"/>
  <c r="G49"/>
  <c r="G48" s="1"/>
  <c r="D37"/>
  <c r="D28"/>
  <c r="C18"/>
  <c r="C17" s="1"/>
  <c r="D18"/>
  <c r="E18"/>
  <c r="F18"/>
  <c r="B18"/>
  <c r="G43" l="1"/>
  <c r="F39"/>
  <c r="E37"/>
  <c r="F40"/>
  <c r="G41"/>
  <c r="G45"/>
  <c r="B85"/>
  <c r="C113"/>
  <c r="D113"/>
  <c r="E113"/>
  <c r="F113"/>
  <c r="B113"/>
  <c r="C103"/>
  <c r="D103"/>
  <c r="E103"/>
  <c r="F103"/>
  <c r="B103"/>
  <c r="C94"/>
  <c r="D94"/>
  <c r="E94"/>
  <c r="F94"/>
  <c r="B94"/>
  <c r="D85"/>
  <c r="E85"/>
  <c r="G85" s="1"/>
  <c r="G113" l="1"/>
  <c r="G84" s="1"/>
  <c r="E84"/>
  <c r="G37"/>
  <c r="G17" s="1"/>
  <c r="F37"/>
  <c r="D84"/>
  <c r="C84"/>
  <c r="F84"/>
  <c r="B84"/>
  <c r="G118" l="1"/>
  <c r="B17"/>
  <c r="B118" s="1"/>
  <c r="E17"/>
  <c r="E118" s="1"/>
  <c r="C118"/>
  <c r="D17"/>
  <c r="D118" s="1"/>
  <c r="F17"/>
  <c r="F118" s="1"/>
</calcChain>
</file>

<file path=xl/sharedStrings.xml><?xml version="1.0" encoding="utf-8"?>
<sst xmlns="http://schemas.openxmlformats.org/spreadsheetml/2006/main" count="102" uniqueCount="58">
  <si>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</si>
  <si>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</si>
  <si>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</si>
  <si>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</si>
  <si>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</si>
  <si>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</si>
  <si>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</si>
  <si>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</si>
  <si>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</si>
  <si>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</si>
  <si>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</si>
  <si>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</si>
  <si>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</si>
  <si>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</si>
  <si>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</si>
  <si>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</si>
  <si>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</si>
  <si>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</si>
  <si>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</si>
  <si>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</si>
  <si>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</si>
  <si>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</si>
  <si>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</si>
  <si>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</si>
  <si>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c2) AGROPECUARIA, SILVICULTURA, PESCA Y CAZA</t>
  </si>
  <si>
    <t>c1) ASUNTOS ECONÓMICOS, COMERCIALES Y LABORALES EN GENERAL</t>
  </si>
  <si>
    <t>c3) COMBUSTIBLES Y ENERGIA</t>
  </si>
  <si>
    <t>c4) MINERIA,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</si>
  <si>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</si>
  <si>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</si>
  <si>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</si>
  <si>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</si>
  <si>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</si>
  <si>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Ampliaciones/
(Reducciones)</t>
  </si>
  <si>
    <t>d1) TRANSACCIONES DE LA DEUDA PÚBLICA/COSTO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</si>
  <si>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</si>
  <si>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</si>
  <si>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</si>
  <si>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PAG.1-2</t>
  </si>
  <si>
    <t>III. TOTAL DE EGRESOS (III = I + II)</t>
  </si>
  <si>
    <t>Clasificación Funcional</t>
  </si>
  <si>
    <r>
      <t xml:space="preserve">I. GASTO NO ETIQUETADO </t>
    </r>
    <r>
      <rPr>
        <sz val="9"/>
        <color rgb="FF000000"/>
        <rFont val="Arial"/>
        <family val="2"/>
      </rPr>
      <t>(I= A+B+C+D)</t>
    </r>
  </si>
  <si>
    <r>
      <t xml:space="preserve">A. GOBIERNO </t>
    </r>
    <r>
      <rPr>
        <sz val="9"/>
        <color rgb="FF000000"/>
        <rFont val="Arial"/>
        <family val="2"/>
      </rPr>
      <t>(A=a1+a2+a3+a4+a5+a6+a7+a8)</t>
    </r>
  </si>
  <si>
    <r>
      <t xml:space="preserve">B. DESARROLLO SOCIAL </t>
    </r>
    <r>
      <rPr>
        <sz val="9"/>
        <color rgb="FF000000"/>
        <rFont val="Arial"/>
        <family val="2"/>
      </rPr>
      <t>(B=b1+b2+b3+b4+b5+b6+b7)</t>
    </r>
  </si>
  <si>
    <r>
      <t xml:space="preserve">C. DESARROLLO ECONÓMICO </t>
    </r>
    <r>
      <rPr>
        <sz val="9"/>
        <color rgb="FF000000"/>
        <rFont val="Arial"/>
        <family val="2"/>
      </rPr>
      <t>(C=c1+c2+c3+c4+c5+c6+c7+c8+c9)</t>
    </r>
  </si>
  <si>
    <r>
      <t xml:space="preserve">D. OTRAS NO CLASIFICADAS EN FUNCIONES ATERIORES </t>
    </r>
    <r>
      <rPr>
        <sz val="9"/>
        <color rgb="FF000000"/>
        <rFont val="Arial"/>
        <family val="2"/>
      </rPr>
      <t>(D=d1+d2+d3+d4)</t>
    </r>
  </si>
  <si>
    <r>
      <t xml:space="preserve">II. GASTO ETIQUETADO </t>
    </r>
    <r>
      <rPr>
        <sz val="9"/>
        <color rgb="FF000000"/>
        <rFont val="Arial"/>
        <family val="2"/>
      </rPr>
      <t>(II= A+B+C+D)</t>
    </r>
  </si>
  <si>
    <t>PAG. 2-2</t>
  </si>
  <si>
    <t>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</si>
  <si>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</si>
  <si>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</si>
  <si>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</si>
  <si>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</si>
  <si>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</si>
  <si>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_____________________________________</t>
  </si>
  <si>
    <t>_______________________________________________</t>
  </si>
  <si>
    <t>C. HILDA ARACELI BROWN FIGUEREDO</t>
  </si>
  <si>
    <t>Del 01 de Enero al 30 de Junio del 2023</t>
  </si>
</sst>
</file>

<file path=xl/styles.xml><?xml version="1.0" encoding="utf-8"?>
<styleSheet xmlns="http://schemas.openxmlformats.org/spreadsheetml/2006/main">
  <numFmts count="4"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5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71">
    <xf numFmtId="0" fontId="1" fillId="0" borderId="0" xfId="0" applyFont="1"/>
    <xf numFmtId="164" fontId="2" fillId="0" borderId="0" xfId="0" applyNumberFormat="1" applyFont="1" applyAlignment="1">
      <alignment horizontal="right" vertical="top" wrapText="1" readingOrder="1"/>
    </xf>
    <xf numFmtId="0" fontId="2" fillId="0" borderId="0" xfId="0" applyFont="1" applyAlignment="1">
      <alignment horizontal="right" vertical="top" wrapText="1" readingOrder="1"/>
    </xf>
    <xf numFmtId="164" fontId="3" fillId="0" borderId="0" xfId="0" applyNumberFormat="1" applyFont="1" applyAlignment="1">
      <alignment horizontal="right" vertical="top" wrapText="1" readingOrder="1"/>
    </xf>
    <xf numFmtId="0" fontId="6" fillId="2" borderId="3" xfId="0" applyFont="1" applyFill="1" applyBorder="1" applyAlignment="1">
      <alignment horizontal="center" vertical="center" wrapText="1" readingOrder="1"/>
    </xf>
    <xf numFmtId="0" fontId="2" fillId="2" borderId="13" xfId="0" applyFont="1" applyFill="1" applyBorder="1" applyAlignment="1">
      <alignment horizontal="left" vertical="top" wrapText="1" readingOrder="1"/>
    </xf>
    <xf numFmtId="0" fontId="2" fillId="0" borderId="11" xfId="0" applyFont="1" applyBorder="1" applyAlignment="1">
      <alignment vertical="top" wrapText="1" readingOrder="1"/>
    </xf>
    <xf numFmtId="0" fontId="7" fillId="0" borderId="11" xfId="0" applyFont="1" applyBorder="1" applyAlignment="1">
      <alignment horizontal="left" vertical="top" wrapText="1" indent="1" readingOrder="1"/>
    </xf>
    <xf numFmtId="0" fontId="7" fillId="0" borderId="11" xfId="0" applyFont="1" applyBorder="1" applyAlignment="1">
      <alignment horizontal="center" vertical="top" wrapText="1" readingOrder="1"/>
    </xf>
    <xf numFmtId="0" fontId="7" fillId="0" borderId="12" xfId="0" applyFont="1" applyBorder="1" applyAlignment="1">
      <alignment horizontal="left" vertical="top" wrapText="1" indent="1" readingOrder="1"/>
    </xf>
    <xf numFmtId="0" fontId="2" fillId="0" borderId="15" xfId="0" applyFont="1" applyBorder="1" applyAlignment="1">
      <alignment vertical="top" wrapText="1" readingOrder="1"/>
    </xf>
    <xf numFmtId="0" fontId="2" fillId="0" borderId="17" xfId="0" applyFont="1" applyBorder="1" applyAlignment="1">
      <alignment vertical="top" wrapText="1" readingOrder="1"/>
    </xf>
    <xf numFmtId="0" fontId="7" fillId="0" borderId="16" xfId="0" applyFont="1" applyBorder="1" applyAlignment="1">
      <alignment horizontal="left" vertical="top" wrapText="1" indent="1" readingOrder="1"/>
    </xf>
    <xf numFmtId="0" fontId="2" fillId="2" borderId="10" xfId="0" applyFont="1" applyFill="1" applyBorder="1" applyAlignment="1">
      <alignment horizontal="left" vertical="center" wrapText="1" indent="5" readingOrder="1"/>
    </xf>
    <xf numFmtId="165" fontId="2" fillId="2" borderId="24" xfId="0" applyNumberFormat="1" applyFont="1" applyFill="1" applyBorder="1" applyAlignment="1">
      <alignment horizontal="right" vertical="center" wrapText="1" readingOrder="1"/>
    </xf>
    <xf numFmtId="0" fontId="9" fillId="0" borderId="0" xfId="0" applyFont="1" applyAlignment="1">
      <alignment horizontal="right"/>
    </xf>
    <xf numFmtId="164" fontId="7" fillId="0" borderId="26" xfId="0" applyNumberFormat="1" applyFont="1" applyBorder="1" applyAlignment="1">
      <alignment horizontal="right" vertical="center" wrapText="1" readingOrder="1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2" fillId="2" borderId="29" xfId="0" applyNumberFormat="1" applyFont="1" applyFill="1" applyBorder="1" applyAlignment="1">
      <alignment horizontal="right" vertical="center" wrapText="1" readingOrder="1"/>
    </xf>
    <xf numFmtId="165" fontId="6" fillId="2" borderId="3" xfId="0" applyNumberFormat="1" applyFont="1" applyFill="1" applyBorder="1" applyAlignment="1">
      <alignment horizontal="right" vertical="center" wrapText="1" readingOrder="1"/>
    </xf>
    <xf numFmtId="165" fontId="2" fillId="2" borderId="28" xfId="0" applyNumberFormat="1" applyFont="1" applyFill="1" applyBorder="1" applyAlignment="1">
      <alignment horizontal="right" vertical="center" wrapText="1" readingOrder="1"/>
    </xf>
    <xf numFmtId="164" fontId="2" fillId="0" borderId="25" xfId="0" applyNumberFormat="1" applyFont="1" applyBorder="1" applyAlignment="1">
      <alignment horizontal="right" vertical="center" wrapText="1" readingOrder="1"/>
    </xf>
    <xf numFmtId="164" fontId="2" fillId="0" borderId="26" xfId="0" applyNumberFormat="1" applyFont="1" applyBorder="1" applyAlignment="1">
      <alignment horizontal="right" vertical="center" wrapText="1" readingOrder="1"/>
    </xf>
    <xf numFmtId="165" fontId="2" fillId="0" borderId="18" xfId="0" applyNumberFormat="1" applyFont="1" applyBorder="1" applyAlignment="1">
      <alignment horizontal="right" vertical="center" wrapText="1" readingOrder="1"/>
    </xf>
    <xf numFmtId="165" fontId="2" fillId="0" borderId="25" xfId="0" applyNumberFormat="1" applyFont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center" wrapText="1" readingOrder="1"/>
    </xf>
    <xf numFmtId="165" fontId="2" fillId="0" borderId="19" xfId="0" applyNumberFormat="1" applyFont="1" applyBorder="1" applyAlignment="1">
      <alignment horizontal="right" vertical="center" wrapText="1" readingOrder="1"/>
    </xf>
    <xf numFmtId="165" fontId="2" fillId="0" borderId="26" xfId="0" applyNumberFormat="1" applyFont="1" applyBorder="1" applyAlignment="1">
      <alignment horizontal="right" vertical="center" wrapText="1" readingOrder="1"/>
    </xf>
    <xf numFmtId="164" fontId="2" fillId="0" borderId="19" xfId="0" applyNumberFormat="1" applyFont="1" applyBorder="1" applyAlignment="1">
      <alignment horizontal="right" vertical="center" wrapText="1" readingOrder="1"/>
    </xf>
    <xf numFmtId="165" fontId="6" fillId="2" borderId="23" xfId="0" applyNumberFormat="1" applyFont="1" applyFill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top" wrapText="1" readingOrder="1"/>
    </xf>
    <xf numFmtId="164" fontId="7" fillId="0" borderId="26" xfId="0" applyNumberFormat="1" applyFont="1" applyBorder="1" applyAlignment="1">
      <alignment horizontal="right" vertical="top" wrapText="1" readingOrder="1"/>
    </xf>
    <xf numFmtId="8" fontId="7" fillId="0" borderId="19" xfId="0" applyNumberFormat="1" applyFont="1" applyBorder="1" applyAlignment="1">
      <alignment horizontal="right" vertical="top"/>
    </xf>
    <xf numFmtId="8" fontId="7" fillId="0" borderId="26" xfId="0" applyNumberFormat="1" applyFont="1" applyBorder="1" applyAlignment="1">
      <alignment horizontal="right" vertical="top"/>
    </xf>
    <xf numFmtId="8" fontId="7" fillId="0" borderId="26" xfId="0" applyNumberFormat="1" applyFont="1" applyBorder="1" applyAlignment="1">
      <alignment horizontal="right" vertical="top" wrapText="1"/>
    </xf>
    <xf numFmtId="165" fontId="8" fillId="0" borderId="19" xfId="0" applyNumberFormat="1" applyFont="1" applyBorder="1" applyAlignment="1">
      <alignment horizontal="right" vertical="top"/>
    </xf>
    <xf numFmtId="165" fontId="7" fillId="0" borderId="26" xfId="0" applyNumberFormat="1" applyFont="1" applyBorder="1" applyAlignment="1">
      <alignment horizontal="right" vertical="top" wrapText="1" readingOrder="1"/>
    </xf>
    <xf numFmtId="165" fontId="7" fillId="0" borderId="19" xfId="0" applyNumberFormat="1" applyFont="1" applyBorder="1" applyAlignment="1">
      <alignment horizontal="right" vertical="top" wrapText="1" readingOrder="1"/>
    </xf>
    <xf numFmtId="165" fontId="8" fillId="0" borderId="26" xfId="1" applyNumberFormat="1" applyFont="1" applyBorder="1" applyAlignment="1">
      <alignment horizontal="right" vertical="top" wrapText="1"/>
    </xf>
    <xf numFmtId="165" fontId="7" fillId="0" borderId="7" xfId="0" applyNumberFormat="1" applyFont="1" applyBorder="1" applyAlignment="1">
      <alignment horizontal="right" vertical="top" wrapText="1" readingOrder="1"/>
    </xf>
    <xf numFmtId="164" fontId="7" fillId="0" borderId="30" xfId="0" applyNumberFormat="1" applyFont="1" applyBorder="1" applyAlignment="1">
      <alignment horizontal="right" vertical="top" wrapText="1" readingOrder="1"/>
    </xf>
    <xf numFmtId="164" fontId="7" fillId="0" borderId="8" xfId="0" applyNumberFormat="1" applyFont="1" applyBorder="1" applyAlignment="1">
      <alignment horizontal="right" vertical="top" wrapText="1" readingOrder="1"/>
    </xf>
    <xf numFmtId="164" fontId="2" fillId="0" borderId="19" xfId="0" applyNumberFormat="1" applyFont="1" applyBorder="1" applyAlignment="1">
      <alignment horizontal="right" vertical="top" wrapText="1" readingOrder="1"/>
    </xf>
    <xf numFmtId="164" fontId="2" fillId="0" borderId="26" xfId="0" applyNumberFormat="1" applyFont="1" applyBorder="1" applyAlignment="1">
      <alignment horizontal="right" vertical="top" wrapText="1" readingOrder="1"/>
    </xf>
    <xf numFmtId="164" fontId="2" fillId="0" borderId="8" xfId="0" applyNumberFormat="1" applyFont="1" applyBorder="1" applyAlignment="1">
      <alignment horizontal="right" vertical="top" wrapText="1" readingOrder="1"/>
    </xf>
    <xf numFmtId="165" fontId="2" fillId="0" borderId="18" xfId="0" applyNumberFormat="1" applyFont="1" applyBorder="1" applyAlignment="1">
      <alignment horizontal="right" vertical="top" wrapText="1" readingOrder="1"/>
    </xf>
    <xf numFmtId="165" fontId="2" fillId="0" borderId="25" xfId="0" applyNumberFormat="1" applyFont="1" applyBorder="1" applyAlignment="1">
      <alignment horizontal="right" vertical="top" wrapText="1" readingOrder="1"/>
    </xf>
    <xf numFmtId="164" fontId="2" fillId="0" borderId="14" xfId="0" applyNumberFormat="1" applyFont="1" applyBorder="1" applyAlignment="1">
      <alignment horizontal="right" vertical="top" wrapText="1" readingOrder="1"/>
    </xf>
    <xf numFmtId="165" fontId="2" fillId="0" borderId="19" xfId="0" applyNumberFormat="1" applyFont="1" applyBorder="1" applyAlignment="1">
      <alignment horizontal="right" vertical="top" wrapText="1" readingOrder="1"/>
    </xf>
    <xf numFmtId="165" fontId="2" fillId="0" borderId="26" xfId="0" applyNumberFormat="1" applyFont="1" applyBorder="1" applyAlignment="1">
      <alignment horizontal="right" vertical="top" wrapText="1" readingOrder="1"/>
    </xf>
    <xf numFmtId="165" fontId="7" fillId="0" borderId="8" xfId="0" applyNumberFormat="1" applyFont="1" applyBorder="1" applyAlignment="1">
      <alignment horizontal="right" vertical="top" wrapText="1" readingOrder="1"/>
    </xf>
    <xf numFmtId="165" fontId="7" fillId="0" borderId="20" xfId="0" applyNumberFormat="1" applyFont="1" applyBorder="1" applyAlignment="1">
      <alignment horizontal="right" vertical="top" wrapText="1" readingOrder="1"/>
    </xf>
    <xf numFmtId="165" fontId="7" fillId="0" borderId="27" xfId="0" applyNumberFormat="1" applyFont="1" applyBorder="1" applyAlignment="1">
      <alignment horizontal="right" vertical="top" wrapText="1" readingOrder="1"/>
    </xf>
    <xf numFmtId="165" fontId="7" fillId="0" borderId="9" xfId="0" applyNumberFormat="1" applyFont="1" applyBorder="1" applyAlignment="1">
      <alignment horizontal="right" vertical="top" wrapText="1" readingOrder="1"/>
    </xf>
    <xf numFmtId="0" fontId="4" fillId="0" borderId="0" xfId="0" applyFont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2" xfId="0" applyFont="1" applyFill="1" applyBorder="1" applyAlignment="1">
      <alignment horizontal="center"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6" fillId="2" borderId="5" xfId="0" applyFont="1" applyFill="1" applyBorder="1" applyAlignment="1">
      <alignment horizontal="center" vertical="center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6" fillId="2" borderId="21" xfId="0" applyFont="1" applyFill="1" applyBorder="1" applyAlignment="1">
      <alignment horizontal="center" vertical="center" wrapText="1" readingOrder="1"/>
    </xf>
    <xf numFmtId="0" fontId="6" fillId="2" borderId="22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4" fillId="0" borderId="0" xfId="0" applyFont="1" applyAlignment="1">
      <alignment horizontal="center" vertical="top" wrapText="1" readingOrder="1"/>
    </xf>
    <xf numFmtId="0" fontId="1" fillId="0" borderId="0" xfId="0" applyFont="1" applyAlignment="1">
      <alignment vertical="top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95250</xdr:rowOff>
    </xdr:from>
    <xdr:to>
      <xdr:col>3</xdr:col>
      <xdr:colOff>666750</xdr:colOff>
      <xdr:row>7</xdr:row>
      <xdr:rowOff>123825</xdr:rowOff>
    </xdr:to>
    <xdr:pic>
      <xdr:nvPicPr>
        <xdr:cNvPr id="13" name="image1.png">
          <a:extLst>
            <a:ext uri="{FF2B5EF4-FFF2-40B4-BE49-F238E27FC236}">
              <a16:creationId xmlns:a16="http://schemas.microsoft.com/office/drawing/2014/main" xmlns="" id="{656812A6-E7DD-4E62-A731-750C89396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95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276225</xdr:colOff>
      <xdr:row>67</xdr:row>
      <xdr:rowOff>85725</xdr:rowOff>
    </xdr:from>
    <xdr:to>
      <xdr:col>3</xdr:col>
      <xdr:colOff>666750</xdr:colOff>
      <xdr:row>74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xmlns="" id="{8386F912-7C42-49BD-82F4-1DA1B5E78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149828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400049</xdr:colOff>
      <xdr:row>129</xdr:row>
      <xdr:rowOff>74173</xdr:rowOff>
    </xdr:from>
    <xdr:to>
      <xdr:col>6</xdr:col>
      <xdr:colOff>819150</xdr:colOff>
      <xdr:row>135</xdr:row>
      <xdr:rowOff>0</xdr:rowOff>
    </xdr:to>
    <xdr:pic>
      <xdr:nvPicPr>
        <xdr:cNvPr id="15" name="image2.png">
          <a:extLst>
            <a:ext uri="{FF2B5EF4-FFF2-40B4-BE49-F238E27FC236}">
              <a16:creationId xmlns:a16="http://schemas.microsoft.com/office/drawing/2014/main" xmlns="" id="{29BC8174-06E4-4732-A794-9DAC830CF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0049" y="28868248"/>
          <a:ext cx="8896351" cy="1068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60</xdr:row>
      <xdr:rowOff>28575</xdr:rowOff>
    </xdr:from>
    <xdr:to>
      <xdr:col>6</xdr:col>
      <xdr:colOff>838201</xdr:colOff>
      <xdr:row>65</xdr:row>
      <xdr:rowOff>144902</xdr:rowOff>
    </xdr:to>
    <xdr:pic>
      <xdr:nvPicPr>
        <xdr:cNvPr id="16" name="image2.png">
          <a:extLst>
            <a:ext uri="{FF2B5EF4-FFF2-40B4-BE49-F238E27FC236}">
              <a16:creationId xmlns:a16="http://schemas.microsoft.com/office/drawing/2014/main" xmlns="" id="{447F0AD6-6609-4643-B0AB-BB22331AC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9100" y="13592175"/>
          <a:ext cx="8896351" cy="1068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G128"/>
  <sheetViews>
    <sheetView tabSelected="1" view="pageBreakPreview" topLeftCell="A100" zoomScaleNormal="145" zoomScaleSheetLayoutView="100" workbookViewId="0">
      <selection activeCell="D119" sqref="D119"/>
    </sheetView>
  </sheetViews>
  <sheetFormatPr baseColWidth="10" defaultRowHeight="15"/>
  <cols>
    <col min="1" max="1" width="41.42578125" customWidth="1"/>
    <col min="2" max="7" width="17.140625" customWidth="1"/>
  </cols>
  <sheetData>
    <row r="10" spans="1:7" ht="15" customHeight="1">
      <c r="A10" s="56" t="s">
        <v>0</v>
      </c>
      <c r="B10" s="56"/>
      <c r="C10" s="56"/>
      <c r="D10" s="56"/>
      <c r="E10" s="56"/>
      <c r="F10" s="56"/>
      <c r="G10" s="56"/>
    </row>
    <row r="11" spans="1:7" ht="15" customHeight="1">
      <c r="A11" s="56" t="s">
        <v>1</v>
      </c>
      <c r="B11" s="56"/>
      <c r="C11" s="56"/>
      <c r="D11" s="56"/>
      <c r="E11" s="56"/>
      <c r="F11" s="56"/>
      <c r="G11" s="56"/>
    </row>
    <row r="12" spans="1:7">
      <c r="A12" s="64" t="s">
        <v>40</v>
      </c>
      <c r="B12" s="64"/>
      <c r="C12" s="64"/>
      <c r="D12" s="64"/>
      <c r="E12" s="64"/>
      <c r="F12" s="64"/>
      <c r="G12" s="64"/>
    </row>
    <row r="13" spans="1:7" ht="15" customHeight="1">
      <c r="A13" s="65" t="s">
        <v>57</v>
      </c>
      <c r="B13" s="65"/>
      <c r="C13" s="65"/>
      <c r="D13" s="65"/>
      <c r="E13" s="65"/>
      <c r="F13" s="65"/>
      <c r="G13" s="65"/>
    </row>
    <row r="14" spans="1:7" ht="16.899999999999999" customHeight="1" thickBot="1">
      <c r="B14" s="66"/>
      <c r="C14" s="66"/>
      <c r="D14" s="66"/>
      <c r="E14" s="66"/>
      <c r="F14" s="66"/>
      <c r="G14" s="66"/>
    </row>
    <row r="15" spans="1:7" ht="16.899999999999999" customHeight="1">
      <c r="A15" s="57" t="s">
        <v>3</v>
      </c>
      <c r="B15" s="59" t="s">
        <v>2</v>
      </c>
      <c r="C15" s="60"/>
      <c r="D15" s="60"/>
      <c r="E15" s="60"/>
      <c r="F15" s="61"/>
      <c r="G15" s="62" t="s">
        <v>8</v>
      </c>
    </row>
    <row r="16" spans="1:7" ht="25.15" customHeight="1">
      <c r="A16" s="58"/>
      <c r="B16" s="4" t="s">
        <v>4</v>
      </c>
      <c r="C16" s="4" t="s">
        <v>33</v>
      </c>
      <c r="D16" s="4" t="s">
        <v>5</v>
      </c>
      <c r="E16" s="4" t="s">
        <v>6</v>
      </c>
      <c r="F16" s="4" t="s">
        <v>7</v>
      </c>
      <c r="G16" s="63"/>
    </row>
    <row r="17" spans="1:7" ht="21.75" customHeight="1">
      <c r="A17" s="5" t="s">
        <v>41</v>
      </c>
      <c r="B17" s="21">
        <f>+B18+B28+B37+B48</f>
        <v>781694334.57000017</v>
      </c>
      <c r="C17" s="21">
        <f>+C18+C28+C37+C48</f>
        <v>188350402.34999999</v>
      </c>
      <c r="D17" s="21">
        <f t="shared" ref="D17:G17" si="0">+D18+D28+D37+D48</f>
        <v>970044736.92000008</v>
      </c>
      <c r="E17" s="21">
        <f t="shared" si="0"/>
        <v>394935073.26999998</v>
      </c>
      <c r="F17" s="21">
        <f t="shared" si="0"/>
        <v>349836613.75</v>
      </c>
      <c r="G17" s="31">
        <f t="shared" si="0"/>
        <v>575109663.6500001</v>
      </c>
    </row>
    <row r="18" spans="1:7">
      <c r="A18" s="10" t="s">
        <v>42</v>
      </c>
      <c r="B18" s="47">
        <f>SUM(B19:B26)</f>
        <v>557970559.41000009</v>
      </c>
      <c r="C18" s="48">
        <f t="shared" ref="C18:F18" si="1">SUM(C19:C26)</f>
        <v>180459251.63</v>
      </c>
      <c r="D18" s="48">
        <f t="shared" si="1"/>
        <v>738429811.04000008</v>
      </c>
      <c r="E18" s="48">
        <f t="shared" si="1"/>
        <v>305365794.06999999</v>
      </c>
      <c r="F18" s="48">
        <f t="shared" si="1"/>
        <v>263813247.38</v>
      </c>
      <c r="G18" s="49">
        <f>SUM(G19:G26)</f>
        <v>433064016.97000003</v>
      </c>
    </row>
    <row r="19" spans="1:7">
      <c r="A19" s="7" t="s">
        <v>9</v>
      </c>
      <c r="B19" s="32">
        <v>155383318.12</v>
      </c>
      <c r="C19" s="33">
        <v>90678483.459999993</v>
      </c>
      <c r="D19" s="33">
        <f>+B19+C19</f>
        <v>246061801.57999998</v>
      </c>
      <c r="E19" s="33">
        <v>111316930.31</v>
      </c>
      <c r="F19" s="33">
        <v>70557502.810000002</v>
      </c>
      <c r="G19" s="43">
        <f>+D19-E19</f>
        <v>134744871.26999998</v>
      </c>
    </row>
    <row r="20" spans="1:7">
      <c r="A20" s="7" t="s">
        <v>10</v>
      </c>
      <c r="B20" s="32">
        <v>0</v>
      </c>
      <c r="C20" s="33">
        <v>0</v>
      </c>
      <c r="D20" s="33">
        <f t="shared" ref="D20:D26" si="2">+B20+C20</f>
        <v>0</v>
      </c>
      <c r="E20" s="33">
        <v>0</v>
      </c>
      <c r="F20" s="33">
        <v>0</v>
      </c>
      <c r="G20" s="43">
        <f t="shared" ref="G20:G26" si="3">+D20-E20</f>
        <v>0</v>
      </c>
    </row>
    <row r="21" spans="1:7" ht="27" customHeight="1">
      <c r="A21" s="7" t="s">
        <v>11</v>
      </c>
      <c r="B21" s="32">
        <v>15568160.68</v>
      </c>
      <c r="C21" s="33">
        <v>562400</v>
      </c>
      <c r="D21" s="33">
        <f t="shared" si="2"/>
        <v>16130560.68</v>
      </c>
      <c r="E21" s="33">
        <v>6188914.1399999997</v>
      </c>
      <c r="F21" s="33">
        <v>6144854.7199999997</v>
      </c>
      <c r="G21" s="43">
        <f t="shared" si="3"/>
        <v>9941646.5399999991</v>
      </c>
    </row>
    <row r="22" spans="1:7">
      <c r="A22" s="7" t="s">
        <v>12</v>
      </c>
      <c r="B22" s="32">
        <v>0</v>
      </c>
      <c r="C22" s="33">
        <v>0</v>
      </c>
      <c r="D22" s="33">
        <f t="shared" si="2"/>
        <v>0</v>
      </c>
      <c r="E22" s="33">
        <v>0</v>
      </c>
      <c r="F22" s="33">
        <v>0</v>
      </c>
      <c r="G22" s="43">
        <f t="shared" si="3"/>
        <v>0</v>
      </c>
    </row>
    <row r="23" spans="1:7">
      <c r="A23" s="7" t="s">
        <v>13</v>
      </c>
      <c r="B23" s="32">
        <v>85638885.230000004</v>
      </c>
      <c r="C23" s="33">
        <v>24818337.100000001</v>
      </c>
      <c r="D23" s="33">
        <f t="shared" si="2"/>
        <v>110457222.33000001</v>
      </c>
      <c r="E23" s="33">
        <v>54065424.329999998</v>
      </c>
      <c r="F23" s="33">
        <v>53867066.340000004</v>
      </c>
      <c r="G23" s="43">
        <f t="shared" si="3"/>
        <v>56391798.000000015</v>
      </c>
    </row>
    <row r="24" spans="1:7">
      <c r="A24" s="7" t="s">
        <v>14</v>
      </c>
      <c r="B24" s="32">
        <v>0</v>
      </c>
      <c r="C24" s="33">
        <v>0</v>
      </c>
      <c r="D24" s="33">
        <f t="shared" si="2"/>
        <v>0</v>
      </c>
      <c r="E24" s="33">
        <v>0</v>
      </c>
      <c r="F24" s="33">
        <v>0</v>
      </c>
      <c r="G24" s="43">
        <f t="shared" si="3"/>
        <v>0</v>
      </c>
    </row>
    <row r="25" spans="1:7" ht="27" customHeight="1">
      <c r="A25" s="7" t="s">
        <v>15</v>
      </c>
      <c r="B25" s="32">
        <v>170473263.74000001</v>
      </c>
      <c r="C25" s="33">
        <v>765000</v>
      </c>
      <c r="D25" s="33">
        <f t="shared" si="2"/>
        <v>171238263.74000001</v>
      </c>
      <c r="E25" s="33">
        <v>69809351.329999998</v>
      </c>
      <c r="F25" s="33">
        <v>69801851.329999998</v>
      </c>
      <c r="G25" s="43">
        <f t="shared" si="3"/>
        <v>101428912.41000001</v>
      </c>
    </row>
    <row r="26" spans="1:7">
      <c r="A26" s="7" t="s">
        <v>16</v>
      </c>
      <c r="B26" s="32">
        <v>130906931.64</v>
      </c>
      <c r="C26" s="33">
        <v>63635031.07</v>
      </c>
      <c r="D26" s="33">
        <f t="shared" si="2"/>
        <v>194541962.71000001</v>
      </c>
      <c r="E26" s="33">
        <v>63985173.960000001</v>
      </c>
      <c r="F26" s="33">
        <v>63441972.18</v>
      </c>
      <c r="G26" s="43">
        <f t="shared" si="3"/>
        <v>130556788.75</v>
      </c>
    </row>
    <row r="27" spans="1:7">
      <c r="A27" s="6"/>
      <c r="B27" s="44"/>
      <c r="C27" s="45"/>
      <c r="D27" s="45"/>
      <c r="E27" s="45"/>
      <c r="F27" s="45"/>
      <c r="G27" s="46"/>
    </row>
    <row r="28" spans="1:7" ht="26.25" customHeight="1">
      <c r="A28" s="6" t="s">
        <v>43</v>
      </c>
      <c r="B28" s="50">
        <f>SUM(B29:B35)</f>
        <v>218955542.17000002</v>
      </c>
      <c r="C28" s="51">
        <f t="shared" ref="C28:F28" si="4">SUM(C29:C35)</f>
        <v>7891150.7199999997</v>
      </c>
      <c r="D28" s="51">
        <f t="shared" si="4"/>
        <v>226846692.89000002</v>
      </c>
      <c r="E28" s="51">
        <f t="shared" si="4"/>
        <v>87954764.950000003</v>
      </c>
      <c r="F28" s="51">
        <f t="shared" si="4"/>
        <v>84413472.340000004</v>
      </c>
      <c r="G28" s="46">
        <f>SUM(G29:G35)</f>
        <v>138891927.94</v>
      </c>
    </row>
    <row r="29" spans="1:7">
      <c r="A29" s="7" t="s">
        <v>17</v>
      </c>
      <c r="B29" s="32">
        <v>0</v>
      </c>
      <c r="C29" s="33">
        <v>0</v>
      </c>
      <c r="D29" s="33">
        <f t="shared" ref="D29:D35" si="5">+B29+C29</f>
        <v>0</v>
      </c>
      <c r="E29" s="33">
        <v>0</v>
      </c>
      <c r="F29" s="33">
        <v>0</v>
      </c>
      <c r="G29" s="43">
        <f t="shared" ref="G29:G35" si="6">+D29-E29</f>
        <v>0</v>
      </c>
    </row>
    <row r="30" spans="1:7">
      <c r="A30" s="7" t="s">
        <v>18</v>
      </c>
      <c r="B30" s="32">
        <v>180415936</v>
      </c>
      <c r="C30" s="33">
        <v>5676150.7199999997</v>
      </c>
      <c r="D30" s="33">
        <f t="shared" si="5"/>
        <v>186092086.72</v>
      </c>
      <c r="E30" s="33">
        <v>72635415.909999996</v>
      </c>
      <c r="F30" s="33">
        <v>69398683.239999995</v>
      </c>
      <c r="G30" s="43">
        <f t="shared" si="6"/>
        <v>113456670.81</v>
      </c>
    </row>
    <row r="31" spans="1:7">
      <c r="A31" s="7" t="s">
        <v>19</v>
      </c>
      <c r="B31" s="32">
        <v>12883396.9</v>
      </c>
      <c r="C31" s="33">
        <v>0</v>
      </c>
      <c r="D31" s="33">
        <f t="shared" si="5"/>
        <v>12883396.9</v>
      </c>
      <c r="E31" s="33">
        <v>6355206.6399999997</v>
      </c>
      <c r="F31" s="33">
        <v>6066199.8099999996</v>
      </c>
      <c r="G31" s="43">
        <f t="shared" si="6"/>
        <v>6528190.2600000007</v>
      </c>
    </row>
    <row r="32" spans="1:7" ht="24" customHeight="1">
      <c r="A32" s="7" t="s">
        <v>20</v>
      </c>
      <c r="B32" s="32">
        <v>0</v>
      </c>
      <c r="C32" s="33">
        <v>0</v>
      </c>
      <c r="D32" s="33">
        <f t="shared" si="5"/>
        <v>0</v>
      </c>
      <c r="E32" s="33">
        <v>0</v>
      </c>
      <c r="F32" s="33">
        <v>0</v>
      </c>
      <c r="G32" s="43">
        <f t="shared" si="6"/>
        <v>0</v>
      </c>
    </row>
    <row r="33" spans="1:7">
      <c r="A33" s="7" t="s">
        <v>21</v>
      </c>
      <c r="B33" s="32">
        <v>0</v>
      </c>
      <c r="C33" s="33">
        <v>0</v>
      </c>
      <c r="D33" s="33">
        <f t="shared" si="5"/>
        <v>0</v>
      </c>
      <c r="E33" s="33">
        <v>0</v>
      </c>
      <c r="F33" s="33">
        <v>0</v>
      </c>
      <c r="G33" s="43">
        <f t="shared" si="6"/>
        <v>0</v>
      </c>
    </row>
    <row r="34" spans="1:7">
      <c r="A34" s="7" t="s">
        <v>22</v>
      </c>
      <c r="B34" s="32">
        <v>0</v>
      </c>
      <c r="C34" s="33">
        <v>0</v>
      </c>
      <c r="D34" s="33">
        <f t="shared" si="5"/>
        <v>0</v>
      </c>
      <c r="E34" s="33">
        <v>0</v>
      </c>
      <c r="F34" s="33">
        <v>0</v>
      </c>
      <c r="G34" s="43">
        <f t="shared" si="6"/>
        <v>0</v>
      </c>
    </row>
    <row r="35" spans="1:7">
      <c r="A35" s="7" t="s">
        <v>23</v>
      </c>
      <c r="B35" s="32">
        <v>25656209.27</v>
      </c>
      <c r="C35" s="33">
        <v>2215000</v>
      </c>
      <c r="D35" s="33">
        <f t="shared" si="5"/>
        <v>27871209.27</v>
      </c>
      <c r="E35" s="33">
        <v>8964142.4000000004</v>
      </c>
      <c r="F35" s="33">
        <v>8948589.2899999991</v>
      </c>
      <c r="G35" s="43">
        <f t="shared" si="6"/>
        <v>18907066.869999997</v>
      </c>
    </row>
    <row r="36" spans="1:7">
      <c r="A36" s="6"/>
      <c r="B36" s="44"/>
      <c r="C36" s="45"/>
      <c r="D36" s="45"/>
      <c r="E36" s="45"/>
      <c r="F36" s="45"/>
      <c r="G36" s="46"/>
    </row>
    <row r="37" spans="1:7" ht="27" customHeight="1">
      <c r="A37" s="6" t="s">
        <v>44</v>
      </c>
      <c r="B37" s="50">
        <f>SUM(B38:B46)</f>
        <v>4768232.99</v>
      </c>
      <c r="C37" s="51">
        <f t="shared" ref="C37:E37" si="7">SUM(C38:C46)</f>
        <v>0</v>
      </c>
      <c r="D37" s="51">
        <f t="shared" si="7"/>
        <v>4768232.99</v>
      </c>
      <c r="E37" s="51">
        <f t="shared" si="7"/>
        <v>1614514.25</v>
      </c>
      <c r="F37" s="51">
        <f>SUM(F38:F46)</f>
        <v>1609894.03</v>
      </c>
      <c r="G37" s="46">
        <f>SUM(G38:G46)</f>
        <v>3153718.74</v>
      </c>
    </row>
    <row r="38" spans="1:7" ht="24">
      <c r="A38" s="7" t="s">
        <v>25</v>
      </c>
      <c r="B38" s="32">
        <v>4768232.99</v>
      </c>
      <c r="C38" s="33">
        <v>0</v>
      </c>
      <c r="D38" s="33">
        <f t="shared" ref="D38:D46" si="8">+B38+C38</f>
        <v>4768232.99</v>
      </c>
      <c r="E38" s="33">
        <v>1614514.25</v>
      </c>
      <c r="F38" s="33">
        <v>1609894.03</v>
      </c>
      <c r="G38" s="43">
        <f t="shared" ref="G38" si="9">+D38-E38</f>
        <v>3153718.74</v>
      </c>
    </row>
    <row r="39" spans="1:7" ht="24">
      <c r="A39" s="7" t="s">
        <v>24</v>
      </c>
      <c r="B39" s="32">
        <v>0</v>
      </c>
      <c r="C39" s="33">
        <v>0</v>
      </c>
      <c r="D39" s="33">
        <f t="shared" si="8"/>
        <v>0</v>
      </c>
      <c r="E39" s="33">
        <f t="shared" ref="E39:E41" si="10">+C39+D39</f>
        <v>0</v>
      </c>
      <c r="F39" s="33">
        <f t="shared" ref="F39:F41" si="11">+D39+E39</f>
        <v>0</v>
      </c>
      <c r="G39" s="43">
        <f t="shared" ref="G39:G46" si="12">+D39-E39</f>
        <v>0</v>
      </c>
    </row>
    <row r="40" spans="1:7">
      <c r="A40" s="7" t="s">
        <v>26</v>
      </c>
      <c r="B40" s="32">
        <v>0</v>
      </c>
      <c r="C40" s="33">
        <v>0</v>
      </c>
      <c r="D40" s="33">
        <f t="shared" si="8"/>
        <v>0</v>
      </c>
      <c r="E40" s="33">
        <f t="shared" si="10"/>
        <v>0</v>
      </c>
      <c r="F40" s="33">
        <f t="shared" si="11"/>
        <v>0</v>
      </c>
      <c r="G40" s="43">
        <f t="shared" si="12"/>
        <v>0</v>
      </c>
    </row>
    <row r="41" spans="1:7" ht="24">
      <c r="A41" s="7" t="s">
        <v>27</v>
      </c>
      <c r="B41" s="32">
        <v>0</v>
      </c>
      <c r="C41" s="33">
        <v>0</v>
      </c>
      <c r="D41" s="33">
        <f t="shared" si="8"/>
        <v>0</v>
      </c>
      <c r="E41" s="33">
        <f t="shared" si="10"/>
        <v>0</v>
      </c>
      <c r="F41" s="33">
        <f t="shared" si="11"/>
        <v>0</v>
      </c>
      <c r="G41" s="43">
        <f t="shared" si="12"/>
        <v>0</v>
      </c>
    </row>
    <row r="42" spans="1:7">
      <c r="A42" s="7" t="s">
        <v>28</v>
      </c>
      <c r="B42" s="32">
        <v>0</v>
      </c>
      <c r="C42" s="33">
        <v>0</v>
      </c>
      <c r="D42" s="33">
        <f t="shared" si="8"/>
        <v>0</v>
      </c>
      <c r="E42" s="33">
        <v>0</v>
      </c>
      <c r="F42" s="33">
        <v>0</v>
      </c>
      <c r="G42" s="43">
        <f t="shared" si="12"/>
        <v>0</v>
      </c>
    </row>
    <row r="43" spans="1:7">
      <c r="A43" s="7" t="s">
        <v>29</v>
      </c>
      <c r="B43" s="32">
        <v>0</v>
      </c>
      <c r="C43" s="33">
        <v>0</v>
      </c>
      <c r="D43" s="33">
        <f t="shared" si="8"/>
        <v>0</v>
      </c>
      <c r="E43" s="33">
        <f t="shared" ref="E43:E45" si="13">+C43+D43</f>
        <v>0</v>
      </c>
      <c r="F43" s="33">
        <f t="shared" ref="F43:F45" si="14">+D43+E43</f>
        <v>0</v>
      </c>
      <c r="G43" s="43">
        <f t="shared" si="12"/>
        <v>0</v>
      </c>
    </row>
    <row r="44" spans="1:7">
      <c r="A44" s="7" t="s">
        <v>30</v>
      </c>
      <c r="B44" s="32">
        <v>0</v>
      </c>
      <c r="C44" s="33">
        <v>0</v>
      </c>
      <c r="D44" s="33">
        <f t="shared" si="8"/>
        <v>0</v>
      </c>
      <c r="E44" s="33">
        <f t="shared" si="13"/>
        <v>0</v>
      </c>
      <c r="F44" s="33">
        <f t="shared" si="14"/>
        <v>0</v>
      </c>
      <c r="G44" s="43">
        <f t="shared" si="12"/>
        <v>0</v>
      </c>
    </row>
    <row r="45" spans="1:7">
      <c r="A45" s="7" t="s">
        <v>31</v>
      </c>
      <c r="B45" s="32">
        <v>0</v>
      </c>
      <c r="C45" s="33">
        <v>0</v>
      </c>
      <c r="D45" s="33">
        <f t="shared" si="8"/>
        <v>0</v>
      </c>
      <c r="E45" s="33">
        <f t="shared" si="13"/>
        <v>0</v>
      </c>
      <c r="F45" s="33">
        <f t="shared" si="14"/>
        <v>0</v>
      </c>
      <c r="G45" s="43">
        <f t="shared" si="12"/>
        <v>0</v>
      </c>
    </row>
    <row r="46" spans="1:7" ht="24">
      <c r="A46" s="7" t="s">
        <v>32</v>
      </c>
      <c r="B46" s="32">
        <v>0</v>
      </c>
      <c r="C46" s="33">
        <v>0</v>
      </c>
      <c r="D46" s="33">
        <f t="shared" si="8"/>
        <v>0</v>
      </c>
      <c r="E46" s="33">
        <v>0</v>
      </c>
      <c r="F46" s="33">
        <v>0</v>
      </c>
      <c r="G46" s="43">
        <f t="shared" si="12"/>
        <v>0</v>
      </c>
    </row>
    <row r="47" spans="1:7">
      <c r="A47" s="8"/>
      <c r="B47" s="32"/>
      <c r="C47" s="33"/>
      <c r="D47" s="33"/>
      <c r="E47" s="33"/>
      <c r="F47" s="33"/>
      <c r="G47" s="43"/>
    </row>
    <row r="48" spans="1:7" ht="28.5" customHeight="1">
      <c r="A48" s="6" t="s">
        <v>45</v>
      </c>
      <c r="B48" s="44">
        <f>SUM(B49:B52)</f>
        <v>0</v>
      </c>
      <c r="C48" s="45">
        <f t="shared" ref="C48:F48" si="15">SUM(C49:C52)</f>
        <v>0</v>
      </c>
      <c r="D48" s="45">
        <f t="shared" si="15"/>
        <v>0</v>
      </c>
      <c r="E48" s="45">
        <f t="shared" si="15"/>
        <v>0</v>
      </c>
      <c r="F48" s="45">
        <f t="shared" si="15"/>
        <v>0</v>
      </c>
      <c r="G48" s="46">
        <f>SUM(G49:G52)</f>
        <v>0</v>
      </c>
    </row>
    <row r="49" spans="1:7" ht="25.9" customHeight="1">
      <c r="A49" s="7" t="s">
        <v>34</v>
      </c>
      <c r="B49" s="39">
        <v>0</v>
      </c>
      <c r="C49" s="38">
        <v>0</v>
      </c>
      <c r="D49" s="38">
        <f>+B49+C49</f>
        <v>0</v>
      </c>
      <c r="E49" s="38">
        <v>0</v>
      </c>
      <c r="F49" s="38">
        <v>0</v>
      </c>
      <c r="G49" s="52">
        <f>+D49-E49</f>
        <v>0</v>
      </c>
    </row>
    <row r="50" spans="1:7" ht="36.6" customHeight="1">
      <c r="A50" s="7" t="s">
        <v>35</v>
      </c>
      <c r="B50" s="39">
        <v>0</v>
      </c>
      <c r="C50" s="38">
        <v>0</v>
      </c>
      <c r="D50" s="38">
        <f t="shared" ref="D50:D52" si="16">+B50+C50</f>
        <v>0</v>
      </c>
      <c r="E50" s="38">
        <v>0</v>
      </c>
      <c r="F50" s="38">
        <v>0</v>
      </c>
      <c r="G50" s="52">
        <f t="shared" ref="G50:G52" si="17">+D50-E50</f>
        <v>0</v>
      </c>
    </row>
    <row r="51" spans="1:7">
      <c r="A51" s="7" t="s">
        <v>36</v>
      </c>
      <c r="B51" s="39">
        <v>0</v>
      </c>
      <c r="C51" s="38">
        <v>0</v>
      </c>
      <c r="D51" s="38">
        <f t="shared" si="16"/>
        <v>0</v>
      </c>
      <c r="E51" s="38">
        <v>0</v>
      </c>
      <c r="F51" s="38">
        <v>0</v>
      </c>
      <c r="G51" s="52">
        <f t="shared" si="17"/>
        <v>0</v>
      </c>
    </row>
    <row r="52" spans="1:7" ht="26.25" customHeight="1" thickBot="1">
      <c r="A52" s="9" t="s">
        <v>37</v>
      </c>
      <c r="B52" s="53">
        <v>0</v>
      </c>
      <c r="C52" s="54">
        <v>0</v>
      </c>
      <c r="D52" s="54">
        <f t="shared" si="16"/>
        <v>0</v>
      </c>
      <c r="E52" s="54">
        <v>0</v>
      </c>
      <c r="F52" s="54">
        <v>0</v>
      </c>
      <c r="G52" s="55">
        <f t="shared" si="17"/>
        <v>0</v>
      </c>
    </row>
    <row r="53" spans="1:7">
      <c r="A53" s="11"/>
      <c r="B53" s="1"/>
      <c r="C53" s="1"/>
      <c r="D53" s="1"/>
      <c r="E53" s="2"/>
      <c r="F53" s="2"/>
    </row>
    <row r="56" spans="1:7">
      <c r="G56" s="3" t="s">
        <v>38</v>
      </c>
    </row>
    <row r="76" spans="1:7">
      <c r="G76" s="1"/>
    </row>
    <row r="77" spans="1:7" ht="15" customHeight="1">
      <c r="A77" s="56" t="s">
        <v>0</v>
      </c>
      <c r="B77" s="56"/>
      <c r="C77" s="56"/>
      <c r="D77" s="56"/>
      <c r="E77" s="56"/>
      <c r="F77" s="56"/>
      <c r="G77" s="56"/>
    </row>
    <row r="78" spans="1:7" ht="15" customHeight="1">
      <c r="A78" s="56" t="s">
        <v>1</v>
      </c>
      <c r="B78" s="56"/>
      <c r="C78" s="56"/>
      <c r="D78" s="56"/>
      <c r="E78" s="56"/>
      <c r="F78" s="56"/>
      <c r="G78" s="56"/>
    </row>
    <row r="79" spans="1:7">
      <c r="A79" s="64" t="s">
        <v>40</v>
      </c>
      <c r="B79" s="64"/>
      <c r="C79" s="64"/>
      <c r="D79" s="64"/>
      <c r="E79" s="64"/>
      <c r="F79" s="64"/>
      <c r="G79" s="64"/>
    </row>
    <row r="80" spans="1:7" ht="15" customHeight="1">
      <c r="A80" s="65" t="s">
        <v>57</v>
      </c>
      <c r="B80" s="65"/>
      <c r="C80" s="65"/>
      <c r="D80" s="65"/>
      <c r="E80" s="65"/>
      <c r="F80" s="65"/>
      <c r="G80" s="65"/>
    </row>
    <row r="81" spans="1:7" ht="15.75" thickBot="1"/>
    <row r="82" spans="1:7">
      <c r="A82" s="57" t="s">
        <v>3</v>
      </c>
      <c r="B82" s="59" t="s">
        <v>2</v>
      </c>
      <c r="C82" s="60"/>
      <c r="D82" s="60"/>
      <c r="E82" s="60"/>
      <c r="F82" s="61"/>
      <c r="G82" s="62" t="s">
        <v>8</v>
      </c>
    </row>
    <row r="83" spans="1:7" ht="24">
      <c r="A83" s="58"/>
      <c r="B83" s="4" t="s">
        <v>4</v>
      </c>
      <c r="C83" s="4" t="s">
        <v>33</v>
      </c>
      <c r="D83" s="4" t="s">
        <v>5</v>
      </c>
      <c r="E83" s="4" t="s">
        <v>6</v>
      </c>
      <c r="F83" s="4" t="s">
        <v>7</v>
      </c>
      <c r="G83" s="63"/>
    </row>
    <row r="84" spans="1:7">
      <c r="A84" s="5" t="s">
        <v>46</v>
      </c>
      <c r="B84" s="21">
        <f>+B85+B94+B103+B113</f>
        <v>123305665.43000001</v>
      </c>
      <c r="C84" s="21">
        <f t="shared" ref="C84:F84" si="18">+C85+C94+C103+C113</f>
        <v>20398980</v>
      </c>
      <c r="D84" s="21">
        <f t="shared" si="18"/>
        <v>143704645.43000001</v>
      </c>
      <c r="E84" s="21">
        <f>+E85+E94+E103+E113</f>
        <v>45430963.479999997</v>
      </c>
      <c r="F84" s="21">
        <f t="shared" si="18"/>
        <v>38466966.740000002</v>
      </c>
      <c r="G84" s="22">
        <f>+G85+G94+G103+G113</f>
        <v>98273681.950000018</v>
      </c>
    </row>
    <row r="85" spans="1:7">
      <c r="A85" s="10" t="s">
        <v>42</v>
      </c>
      <c r="B85" s="25">
        <f>SUM(B86:B93)</f>
        <v>123305665.43000001</v>
      </c>
      <c r="C85" s="26">
        <f>SUM(C86:C93)</f>
        <v>7195440</v>
      </c>
      <c r="D85" s="26">
        <f t="shared" ref="D85:E85" si="19">SUM(D86:D93)</f>
        <v>130501105.43000001</v>
      </c>
      <c r="E85" s="26">
        <f t="shared" si="19"/>
        <v>34051838.379999995</v>
      </c>
      <c r="F85" s="25">
        <f>SUM(F86:F93)</f>
        <v>31389593.710000001</v>
      </c>
      <c r="G85" s="23">
        <f>SUM(D85-E85)</f>
        <v>96449267.050000012</v>
      </c>
    </row>
    <row r="86" spans="1:7">
      <c r="A86" s="7" t="s">
        <v>9</v>
      </c>
      <c r="B86" s="32">
        <v>0</v>
      </c>
      <c r="C86" s="33">
        <v>0</v>
      </c>
      <c r="D86" s="33">
        <v>0</v>
      </c>
      <c r="E86" s="33">
        <v>0</v>
      </c>
      <c r="F86" s="32">
        <v>0</v>
      </c>
      <c r="G86" s="33">
        <f t="shared" ref="G86:G117" si="20">SUM(D86-E86)</f>
        <v>0</v>
      </c>
    </row>
    <row r="87" spans="1:7">
      <c r="A87" s="7" t="s">
        <v>10</v>
      </c>
      <c r="B87" s="32">
        <v>0</v>
      </c>
      <c r="C87" s="33">
        <v>0</v>
      </c>
      <c r="D87" s="33">
        <v>0</v>
      </c>
      <c r="E87" s="33">
        <v>0</v>
      </c>
      <c r="F87" s="32">
        <v>0</v>
      </c>
      <c r="G87" s="33">
        <f t="shared" si="20"/>
        <v>0</v>
      </c>
    </row>
    <row r="88" spans="1:7" ht="24">
      <c r="A88" s="7" t="s">
        <v>11</v>
      </c>
      <c r="B88" s="32">
        <v>0</v>
      </c>
      <c r="C88" s="33">
        <v>0</v>
      </c>
      <c r="D88" s="33">
        <v>0</v>
      </c>
      <c r="E88" s="33">
        <v>0</v>
      </c>
      <c r="F88" s="32">
        <v>0</v>
      </c>
      <c r="G88" s="33">
        <f t="shared" si="20"/>
        <v>0</v>
      </c>
    </row>
    <row r="89" spans="1:7">
      <c r="A89" s="7" t="s">
        <v>12</v>
      </c>
      <c r="B89" s="32">
        <v>0</v>
      </c>
      <c r="C89" s="33">
        <v>0</v>
      </c>
      <c r="D89" s="33">
        <v>0</v>
      </c>
      <c r="E89" s="33">
        <v>0</v>
      </c>
      <c r="F89" s="32">
        <v>0</v>
      </c>
      <c r="G89" s="33">
        <f t="shared" si="20"/>
        <v>0</v>
      </c>
    </row>
    <row r="90" spans="1:7">
      <c r="A90" s="7" t="s">
        <v>13</v>
      </c>
      <c r="B90" s="34">
        <v>61402665.43</v>
      </c>
      <c r="C90" s="35">
        <v>11495440</v>
      </c>
      <c r="D90" s="36">
        <f>+C90+B90</f>
        <v>72898105.430000007</v>
      </c>
      <c r="E90" s="35">
        <v>21162287.789999999</v>
      </c>
      <c r="F90" s="34">
        <v>20348697.489999998</v>
      </c>
      <c r="G90" s="33">
        <f t="shared" si="20"/>
        <v>51735817.640000008</v>
      </c>
    </row>
    <row r="91" spans="1:7">
      <c r="A91" s="7" t="s">
        <v>14</v>
      </c>
      <c r="B91" s="32">
        <v>0</v>
      </c>
      <c r="C91" s="33">
        <v>0</v>
      </c>
      <c r="D91" s="33">
        <v>0</v>
      </c>
      <c r="E91" s="33">
        <v>0</v>
      </c>
      <c r="F91" s="32">
        <v>0</v>
      </c>
      <c r="G91" s="33">
        <f t="shared" si="20"/>
        <v>0</v>
      </c>
    </row>
    <row r="92" spans="1:7" ht="24">
      <c r="A92" s="7" t="s">
        <v>15</v>
      </c>
      <c r="B92" s="37">
        <v>56903000</v>
      </c>
      <c r="C92" s="35">
        <v>700000</v>
      </c>
      <c r="D92" s="35">
        <f>+B92+C92</f>
        <v>57603000</v>
      </c>
      <c r="E92" s="38">
        <v>12889550.59</v>
      </c>
      <c r="F92" s="39">
        <v>11040896.220000001</v>
      </c>
      <c r="G92" s="33">
        <f t="shared" si="20"/>
        <v>44713449.409999996</v>
      </c>
    </row>
    <row r="93" spans="1:7">
      <c r="A93" s="7" t="s">
        <v>16</v>
      </c>
      <c r="B93" s="32">
        <v>5000000</v>
      </c>
      <c r="C93" s="40">
        <v>-5000000</v>
      </c>
      <c r="D93" s="35">
        <f>+B93+C93</f>
        <v>0</v>
      </c>
      <c r="E93" s="33">
        <v>0</v>
      </c>
      <c r="F93" s="32">
        <v>0</v>
      </c>
      <c r="G93" s="33">
        <f t="shared" si="20"/>
        <v>0</v>
      </c>
    </row>
    <row r="94" spans="1:7" ht="27.75" customHeight="1">
      <c r="A94" s="6" t="s">
        <v>43</v>
      </c>
      <c r="B94" s="28">
        <f>SUM(B95:B101)</f>
        <v>0</v>
      </c>
      <c r="C94" s="29">
        <f t="shared" ref="C94:F94" si="21">SUM(C95:C101)</f>
        <v>0</v>
      </c>
      <c r="D94" s="29">
        <f t="shared" si="21"/>
        <v>0</v>
      </c>
      <c r="E94" s="29">
        <f t="shared" si="21"/>
        <v>0</v>
      </c>
      <c r="F94" s="28">
        <f t="shared" si="21"/>
        <v>0</v>
      </c>
      <c r="G94" s="24">
        <f t="shared" si="20"/>
        <v>0</v>
      </c>
    </row>
    <row r="95" spans="1:7">
      <c r="A95" s="7" t="s">
        <v>17</v>
      </c>
      <c r="B95" s="27">
        <v>0</v>
      </c>
      <c r="C95" s="16">
        <v>0</v>
      </c>
      <c r="D95" s="16">
        <v>0</v>
      </c>
      <c r="E95" s="16">
        <v>0</v>
      </c>
      <c r="F95" s="27">
        <v>0</v>
      </c>
      <c r="G95" s="16">
        <f t="shared" si="20"/>
        <v>0</v>
      </c>
    </row>
    <row r="96" spans="1:7">
      <c r="A96" s="7" t="s">
        <v>18</v>
      </c>
      <c r="B96" s="27">
        <v>0</v>
      </c>
      <c r="C96" s="16">
        <v>0</v>
      </c>
      <c r="D96" s="16">
        <f>+B96+C96</f>
        <v>0</v>
      </c>
      <c r="E96" s="16">
        <v>0</v>
      </c>
      <c r="F96" s="27">
        <v>0</v>
      </c>
      <c r="G96" s="16">
        <f t="shared" si="20"/>
        <v>0</v>
      </c>
    </row>
    <row r="97" spans="1:7">
      <c r="A97" s="7" t="s">
        <v>19</v>
      </c>
      <c r="B97" s="27">
        <v>0</v>
      </c>
      <c r="C97" s="16">
        <v>0</v>
      </c>
      <c r="D97" s="16">
        <v>0</v>
      </c>
      <c r="E97" s="16">
        <v>0</v>
      </c>
      <c r="F97" s="27">
        <v>0</v>
      </c>
      <c r="G97" s="16">
        <f t="shared" si="20"/>
        <v>0</v>
      </c>
    </row>
    <row r="98" spans="1:7" ht="24">
      <c r="A98" s="7" t="s">
        <v>20</v>
      </c>
      <c r="B98" s="27">
        <v>0</v>
      </c>
      <c r="C98" s="16">
        <v>0</v>
      </c>
      <c r="D98" s="16">
        <v>0</v>
      </c>
      <c r="E98" s="16">
        <v>0</v>
      </c>
      <c r="F98" s="27">
        <v>0</v>
      </c>
      <c r="G98" s="16">
        <f t="shared" si="20"/>
        <v>0</v>
      </c>
    </row>
    <row r="99" spans="1:7">
      <c r="A99" s="7" t="s">
        <v>21</v>
      </c>
      <c r="B99" s="27">
        <v>0</v>
      </c>
      <c r="C99" s="16">
        <v>0</v>
      </c>
      <c r="D99" s="16">
        <v>0</v>
      </c>
      <c r="E99" s="16">
        <v>0</v>
      </c>
      <c r="F99" s="27">
        <v>0</v>
      </c>
      <c r="G99" s="16">
        <f t="shared" si="20"/>
        <v>0</v>
      </c>
    </row>
    <row r="100" spans="1:7">
      <c r="A100" s="7" t="s">
        <v>22</v>
      </c>
      <c r="B100" s="27">
        <v>0</v>
      </c>
      <c r="C100" s="16">
        <v>0</v>
      </c>
      <c r="D100" s="16">
        <v>0</v>
      </c>
      <c r="E100" s="16">
        <v>0</v>
      </c>
      <c r="F100" s="27">
        <v>0</v>
      </c>
      <c r="G100" s="16">
        <f t="shared" si="20"/>
        <v>0</v>
      </c>
    </row>
    <row r="101" spans="1:7">
      <c r="A101" s="7" t="s">
        <v>23</v>
      </c>
      <c r="B101" s="27">
        <v>0</v>
      </c>
      <c r="C101" s="16">
        <v>0</v>
      </c>
      <c r="D101" s="16">
        <v>0</v>
      </c>
      <c r="E101" s="16">
        <v>0</v>
      </c>
      <c r="F101" s="27">
        <v>0</v>
      </c>
      <c r="G101" s="16">
        <f t="shared" si="20"/>
        <v>0</v>
      </c>
    </row>
    <row r="102" spans="1:7">
      <c r="A102" s="7"/>
      <c r="B102" s="27"/>
      <c r="C102" s="16"/>
      <c r="D102" s="16"/>
      <c r="E102" s="16"/>
      <c r="F102" s="27"/>
      <c r="G102" s="16">
        <f t="shared" si="20"/>
        <v>0</v>
      </c>
    </row>
    <row r="103" spans="1:7" ht="30" customHeight="1">
      <c r="A103" s="6" t="s">
        <v>44</v>
      </c>
      <c r="B103" s="28">
        <f>SUM(B104:B112)</f>
        <v>0</v>
      </c>
      <c r="C103" s="29">
        <f t="shared" ref="C103:F103" si="22">SUM(C104:C112)</f>
        <v>0</v>
      </c>
      <c r="D103" s="29">
        <f t="shared" si="22"/>
        <v>0</v>
      </c>
      <c r="E103" s="29">
        <f t="shared" si="22"/>
        <v>0</v>
      </c>
      <c r="F103" s="28">
        <f t="shared" si="22"/>
        <v>0</v>
      </c>
      <c r="G103" s="24">
        <f t="shared" si="20"/>
        <v>0</v>
      </c>
    </row>
    <row r="104" spans="1:7" ht="24">
      <c r="A104" s="7" t="s">
        <v>25</v>
      </c>
      <c r="B104" s="27">
        <v>0</v>
      </c>
      <c r="C104" s="16">
        <v>0</v>
      </c>
      <c r="D104" s="16">
        <v>0</v>
      </c>
      <c r="E104" s="16">
        <v>0</v>
      </c>
      <c r="F104" s="27">
        <v>0</v>
      </c>
      <c r="G104" s="16">
        <f t="shared" si="20"/>
        <v>0</v>
      </c>
    </row>
    <row r="105" spans="1:7" ht="24">
      <c r="A105" s="7" t="s">
        <v>24</v>
      </c>
      <c r="B105" s="27">
        <v>0</v>
      </c>
      <c r="C105" s="16">
        <v>0</v>
      </c>
      <c r="D105" s="16">
        <v>0</v>
      </c>
      <c r="E105" s="16">
        <v>0</v>
      </c>
      <c r="F105" s="27">
        <v>0</v>
      </c>
      <c r="G105" s="16">
        <f t="shared" si="20"/>
        <v>0</v>
      </c>
    </row>
    <row r="106" spans="1:7">
      <c r="A106" s="7" t="s">
        <v>26</v>
      </c>
      <c r="B106" s="27">
        <v>0</v>
      </c>
      <c r="C106" s="16">
        <v>0</v>
      </c>
      <c r="D106" s="16">
        <v>0</v>
      </c>
      <c r="E106" s="16">
        <v>0</v>
      </c>
      <c r="F106" s="27">
        <v>0</v>
      </c>
      <c r="G106" s="16">
        <f t="shared" si="20"/>
        <v>0</v>
      </c>
    </row>
    <row r="107" spans="1:7" ht="24">
      <c r="A107" s="7" t="s">
        <v>27</v>
      </c>
      <c r="B107" s="27">
        <v>0</v>
      </c>
      <c r="C107" s="16">
        <v>0</v>
      </c>
      <c r="D107" s="16">
        <v>0</v>
      </c>
      <c r="E107" s="16">
        <v>0</v>
      </c>
      <c r="F107" s="27">
        <v>0</v>
      </c>
      <c r="G107" s="16">
        <f t="shared" si="20"/>
        <v>0</v>
      </c>
    </row>
    <row r="108" spans="1:7">
      <c r="A108" s="7" t="s">
        <v>28</v>
      </c>
      <c r="B108" s="27">
        <v>0</v>
      </c>
      <c r="C108" s="16">
        <v>0</v>
      </c>
      <c r="D108" s="16">
        <v>0</v>
      </c>
      <c r="E108" s="16">
        <v>0</v>
      </c>
      <c r="F108" s="27">
        <v>0</v>
      </c>
      <c r="G108" s="16">
        <f t="shared" si="20"/>
        <v>0</v>
      </c>
    </row>
    <row r="109" spans="1:7">
      <c r="A109" s="7" t="s">
        <v>29</v>
      </c>
      <c r="B109" s="27">
        <v>0</v>
      </c>
      <c r="C109" s="16">
        <v>0</v>
      </c>
      <c r="D109" s="16">
        <v>0</v>
      </c>
      <c r="E109" s="16">
        <v>0</v>
      </c>
      <c r="F109" s="27">
        <v>0</v>
      </c>
      <c r="G109" s="16">
        <f t="shared" si="20"/>
        <v>0</v>
      </c>
    </row>
    <row r="110" spans="1:7">
      <c r="A110" s="7" t="s">
        <v>30</v>
      </c>
      <c r="B110" s="27">
        <v>0</v>
      </c>
      <c r="C110" s="16">
        <v>0</v>
      </c>
      <c r="D110" s="16">
        <v>0</v>
      </c>
      <c r="E110" s="16">
        <v>0</v>
      </c>
      <c r="F110" s="27">
        <v>0</v>
      </c>
      <c r="G110" s="16">
        <f t="shared" si="20"/>
        <v>0</v>
      </c>
    </row>
    <row r="111" spans="1:7">
      <c r="A111" s="7" t="s">
        <v>31</v>
      </c>
      <c r="B111" s="27">
        <v>0</v>
      </c>
      <c r="C111" s="16">
        <v>0</v>
      </c>
      <c r="D111" s="16">
        <v>0</v>
      </c>
      <c r="E111" s="16">
        <v>0</v>
      </c>
      <c r="F111" s="27">
        <v>0</v>
      </c>
      <c r="G111" s="16">
        <f t="shared" si="20"/>
        <v>0</v>
      </c>
    </row>
    <row r="112" spans="1:7" ht="24">
      <c r="A112" s="7" t="s">
        <v>32</v>
      </c>
      <c r="B112" s="27">
        <v>0</v>
      </c>
      <c r="C112" s="16">
        <v>0</v>
      </c>
      <c r="D112" s="16">
        <v>0</v>
      </c>
      <c r="E112" s="16">
        <v>0</v>
      </c>
      <c r="F112" s="27">
        <v>0</v>
      </c>
      <c r="G112" s="16">
        <f t="shared" si="20"/>
        <v>0</v>
      </c>
    </row>
    <row r="113" spans="1:7" ht="29.25" customHeight="1">
      <c r="A113" s="6" t="s">
        <v>45</v>
      </c>
      <c r="B113" s="30">
        <f>SUM(B114:B117)</f>
        <v>0</v>
      </c>
      <c r="C113" s="24">
        <f t="shared" ref="C113:F113" si="23">SUM(C114:C117)</f>
        <v>13203540</v>
      </c>
      <c r="D113" s="24">
        <f t="shared" si="23"/>
        <v>13203540</v>
      </c>
      <c r="E113" s="24">
        <f t="shared" si="23"/>
        <v>11379125.1</v>
      </c>
      <c r="F113" s="30">
        <f t="shared" si="23"/>
        <v>7077373.0300000003</v>
      </c>
      <c r="G113" s="24">
        <f t="shared" si="20"/>
        <v>1824414.9000000004</v>
      </c>
    </row>
    <row r="114" spans="1:7" ht="24">
      <c r="A114" s="7" t="s">
        <v>34</v>
      </c>
      <c r="B114" s="39">
        <v>0</v>
      </c>
      <c r="C114" s="38">
        <v>0</v>
      </c>
      <c r="D114" s="38">
        <v>0</v>
      </c>
      <c r="E114" s="38">
        <v>0</v>
      </c>
      <c r="F114" s="39">
        <v>0</v>
      </c>
      <c r="G114" s="33">
        <f t="shared" si="20"/>
        <v>0</v>
      </c>
    </row>
    <row r="115" spans="1:7" ht="36">
      <c r="A115" s="7" t="s">
        <v>35</v>
      </c>
      <c r="B115" s="39">
        <v>0</v>
      </c>
      <c r="C115" s="38">
        <v>13203540</v>
      </c>
      <c r="D115" s="38">
        <f>B115+C115</f>
        <v>13203540</v>
      </c>
      <c r="E115" s="38">
        <v>11379125.1</v>
      </c>
      <c r="F115" s="39">
        <v>7077373.0300000003</v>
      </c>
      <c r="G115" s="33">
        <f t="shared" si="20"/>
        <v>1824414.9000000004</v>
      </c>
    </row>
    <row r="116" spans="1:7">
      <c r="A116" s="7" t="s">
        <v>36</v>
      </c>
      <c r="B116" s="39">
        <v>0</v>
      </c>
      <c r="C116" s="38">
        <v>0</v>
      </c>
      <c r="D116" s="38">
        <v>0</v>
      </c>
      <c r="E116" s="38">
        <v>0</v>
      </c>
      <c r="F116" s="39">
        <v>0</v>
      </c>
      <c r="G116" s="33">
        <f t="shared" si="20"/>
        <v>0</v>
      </c>
    </row>
    <row r="117" spans="1:7" ht="24">
      <c r="A117" s="12" t="s">
        <v>37</v>
      </c>
      <c r="B117" s="41">
        <v>0</v>
      </c>
      <c r="C117" s="38">
        <v>0</v>
      </c>
      <c r="D117" s="38">
        <v>0</v>
      </c>
      <c r="E117" s="38">
        <v>0</v>
      </c>
      <c r="F117" s="39">
        <v>0</v>
      </c>
      <c r="G117" s="42">
        <f t="shared" si="20"/>
        <v>0</v>
      </c>
    </row>
    <row r="118" spans="1:7" ht="24" customHeight="1" thickBot="1">
      <c r="A118" s="13" t="s">
        <v>39</v>
      </c>
      <c r="B118" s="14">
        <f t="shared" ref="B118:F118" si="24">+B84+B17</f>
        <v>905000000.00000024</v>
      </c>
      <c r="C118" s="14">
        <f t="shared" si="24"/>
        <v>208749382.34999999</v>
      </c>
      <c r="D118" s="14">
        <f t="shared" si="24"/>
        <v>1113749382.3500001</v>
      </c>
      <c r="E118" s="14">
        <f t="shared" si="24"/>
        <v>440366036.75</v>
      </c>
      <c r="F118" s="14">
        <f t="shared" si="24"/>
        <v>388303580.49000001</v>
      </c>
      <c r="G118" s="20">
        <f>+G84+G17</f>
        <v>673383345.60000014</v>
      </c>
    </row>
    <row r="123" spans="1:7">
      <c r="A123" s="17" t="s">
        <v>54</v>
      </c>
      <c r="B123" s="67" t="s">
        <v>48</v>
      </c>
      <c r="C123" s="68"/>
      <c r="D123" s="67" t="s">
        <v>55</v>
      </c>
      <c r="E123" s="68"/>
      <c r="F123" s="68"/>
      <c r="G123" s="68"/>
    </row>
    <row r="124" spans="1:7" ht="16.5" customHeight="1">
      <c r="A124" s="18" t="s">
        <v>56</v>
      </c>
      <c r="B124" s="69" t="s">
        <v>49</v>
      </c>
      <c r="C124" s="69"/>
      <c r="D124" s="69" t="s">
        <v>50</v>
      </c>
      <c r="E124" s="69"/>
      <c r="F124" s="69"/>
      <c r="G124" s="69"/>
    </row>
    <row r="125" spans="1:7">
      <c r="A125" s="19" t="s">
        <v>51</v>
      </c>
      <c r="B125" s="70" t="s">
        <v>52</v>
      </c>
      <c r="C125" s="70"/>
      <c r="D125" s="70" t="s">
        <v>53</v>
      </c>
      <c r="E125" s="70"/>
      <c r="F125" s="70"/>
      <c r="G125" s="70"/>
    </row>
    <row r="128" spans="1:7">
      <c r="G128" s="15" t="s">
        <v>47</v>
      </c>
    </row>
  </sheetData>
  <mergeCells count="21">
    <mergeCell ref="B123:C123"/>
    <mergeCell ref="D123:G123"/>
    <mergeCell ref="B124:C124"/>
    <mergeCell ref="D124:G124"/>
    <mergeCell ref="B125:C125"/>
    <mergeCell ref="D125:G125"/>
    <mergeCell ref="A82:A83"/>
    <mergeCell ref="B82:F82"/>
    <mergeCell ref="G82:G83"/>
    <mergeCell ref="A79:G79"/>
    <mergeCell ref="A80:G80"/>
    <mergeCell ref="A10:G10"/>
    <mergeCell ref="A11:G11"/>
    <mergeCell ref="A12:G12"/>
    <mergeCell ref="A13:G13"/>
    <mergeCell ref="B14:G14"/>
    <mergeCell ref="A77:G77"/>
    <mergeCell ref="A78:G78"/>
    <mergeCell ref="A15:A16"/>
    <mergeCell ref="B15:F15"/>
    <mergeCell ref="G15:G16"/>
  </mergeCells>
  <pageMargins left="0.51181102362204722" right="0.59055118110236227" top="0.78740157480314965" bottom="0.39370078740157483" header="0.19685039370078741" footer="0.19685039370078741"/>
  <pageSetup paperSize="9" scale="63" orientation="portrait" r:id="rId1"/>
  <headerFooter alignWithMargins="0"/>
  <rowBreaks count="1" manualBreakCount="1">
    <brk id="67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Pacheco</dc:creator>
  <cp:lastModifiedBy>administradorctm</cp:lastModifiedBy>
  <cp:lastPrinted>2023-07-26T18:30:54Z</cp:lastPrinted>
  <dcterms:created xsi:type="dcterms:W3CDTF">2020-04-28T01:42:21Z</dcterms:created>
  <dcterms:modified xsi:type="dcterms:W3CDTF">2023-07-26T18:32:04Z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