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/>
  <c r="E17"/>
  <c r="E16"/>
  <c r="F83" l="1"/>
  <c r="E83"/>
  <c r="D83"/>
  <c r="D81"/>
  <c r="E79"/>
  <c r="E77" s="1"/>
  <c r="D79"/>
  <c r="F78"/>
  <c r="E78"/>
  <c r="D78"/>
  <c r="D77" s="1"/>
  <c r="F67"/>
  <c r="E67"/>
  <c r="D67"/>
  <c r="E63"/>
  <c r="E61" s="1"/>
  <c r="D63"/>
  <c r="F62"/>
  <c r="E62"/>
  <c r="D62"/>
  <c r="D61" s="1"/>
  <c r="F45"/>
  <c r="F44"/>
  <c r="F63" s="1"/>
  <c r="E43"/>
  <c r="D43"/>
  <c r="F40"/>
  <c r="E40"/>
  <c r="D40"/>
  <c r="D47" s="1"/>
  <c r="D13" s="1"/>
  <c r="F32"/>
  <c r="F30" s="1"/>
  <c r="E30"/>
  <c r="D30"/>
  <c r="F19"/>
  <c r="E19"/>
  <c r="D19"/>
  <c r="E15"/>
  <c r="D17"/>
  <c r="E65"/>
  <c r="D16"/>
  <c r="D15" s="1"/>
  <c r="F76"/>
  <c r="D12"/>
  <c r="D76" s="1"/>
  <c r="D85" s="1"/>
  <c r="D86" s="1"/>
  <c r="E60"/>
  <c r="D11"/>
  <c r="D10" s="1"/>
  <c r="F79" l="1"/>
  <c r="F77" s="1"/>
  <c r="F17"/>
  <c r="F81" s="1"/>
  <c r="E47"/>
  <c r="E13" s="1"/>
  <c r="E69"/>
  <c r="E70" s="1"/>
  <c r="E10"/>
  <c r="E23" s="1"/>
  <c r="E24" s="1"/>
  <c r="E25" s="1"/>
  <c r="E34" s="1"/>
  <c r="F61"/>
  <c r="D23"/>
  <c r="D24" s="1"/>
  <c r="D25" s="1"/>
  <c r="D34" s="1"/>
  <c r="D60"/>
  <c r="D69" s="1"/>
  <c r="D70" s="1"/>
  <c r="D65"/>
  <c r="E76"/>
  <c r="E81"/>
  <c r="F43"/>
  <c r="F47" s="1"/>
  <c r="F13" s="1"/>
  <c r="F10" s="1"/>
  <c r="F60"/>
  <c r="F65"/>
  <c r="F85" l="1"/>
  <c r="F86" s="1"/>
  <c r="E85"/>
  <c r="E86" s="1"/>
  <c r="F69"/>
  <c r="F70" s="1"/>
  <c r="F15"/>
  <c r="F23" s="1"/>
  <c r="F24" s="1"/>
  <c r="F25" s="1"/>
  <c r="F34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<sst xmlns="http://schemas.openxmlformats.org/spreadsheetml/2006/main" count="77" uniqueCount="52">
  <si>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</si>
  <si>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</si>
  <si>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</si>
  <si>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</si>
  <si>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</si>
  <si>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</si>
  <si>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</si>
  <si>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</si>
  <si>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</si>
  <si>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</si>
  <si>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</si>
  <si>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</si>
  <si>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</si>
  <si>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</si>
  <si>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</si>
  <si>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</si>
  <si>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</si>
  <si>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</si>
  <si>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</si>
  <si>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</si>
  <si>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</si>
  <si>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</si>
  <si>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</si>
  <si>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</si>
  <si>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</si>
  <si>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</si>
  <si>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</si>
  <si>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</si>
  <si>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</si>
  <si>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</si>
  <si>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</si>
  <si>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</si>
  <si>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</si>
  <si>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</si>
  <si>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</si>
  <si>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</si>
  <si>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</si>
  <si>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</si>
  <si>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</si>
  <si>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</si>
  <si>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</si>
  <si>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</si>
  <si>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</si>
  <si>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</si>
  <si>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</si>
  <si>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</si>
  <si>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</si>
  <si>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>LAE. MANUEL ZERMEÑO CHAVEZ</t>
  </si>
  <si>
    <t xml:space="preserve">            PRESIDENTE MUNICIPAL</t>
  </si>
  <si>
    <t>TESORERO MUNICIPAL</t>
  </si>
  <si>
    <t>Bajo protesta de decir verdad declaramos que los Estados financieros y sus notas son razonablemente correctos y responsabilidad del emisor.</t>
  </si>
  <si>
    <t>Del 1 de enero al 30 de junio de 2023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</si>
</sst>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3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9" fillId="0" borderId="0" xfId="2" applyFont="1"/>
    <xf numFmtId="44" fontId="10" fillId="0" borderId="0" xfId="1" applyFont="1"/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3">
          <cell r="E43">
            <v>776500000</v>
          </cell>
        </row>
        <row r="67">
          <cell r="E67">
            <v>128500000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44"/>
  <sheetViews>
    <sheetView tabSelected="1" zoomScale="142" zoomScaleNormal="142" workbookViewId="0">
      <selection activeCell="F45" sqref="F45"/>
    </sheetView>
  </sheetViews>
  <sheetFormatPr baseColWidth="10" defaultRowHeight="12.75"/>
  <cols>
    <col min="1" max="1" width="11.42578125" style="1"/>
    <col min="2" max="2" width="3.28515625" style="1" customWidth="1"/>
    <col min="3" max="3" width="54.5703125" style="1" customWidth="1"/>
    <col min="4" max="4" width="14.5703125" style="1" customWidth="1"/>
    <col min="5" max="5" width="14.42578125" style="1" customWidth="1"/>
    <col min="6" max="6" width="13.140625" style="1" bestFit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/>
    <row r="2" spans="2:8" ht="12.75" customHeight="1">
      <c r="B2" s="44" t="s">
        <v>0</v>
      </c>
      <c r="C2" s="45"/>
      <c r="D2" s="45"/>
      <c r="E2" s="45"/>
      <c r="F2" s="46"/>
    </row>
    <row r="3" spans="2:8" ht="12.75" customHeight="1">
      <c r="B3" s="47" t="s">
        <v>1</v>
      </c>
      <c r="C3" s="48"/>
      <c r="D3" s="48"/>
      <c r="E3" s="48"/>
      <c r="F3" s="49"/>
    </row>
    <row r="4" spans="2:8" ht="12.75" customHeight="1">
      <c r="B4" s="47" t="s">
        <v>51</v>
      </c>
      <c r="C4" s="48"/>
      <c r="D4" s="48"/>
      <c r="E4" s="48"/>
      <c r="F4" s="49"/>
    </row>
    <row r="5" spans="2:8" ht="12.75" customHeight="1" thickBot="1">
      <c r="B5" s="50" t="s">
        <v>2</v>
      </c>
      <c r="C5" s="51"/>
      <c r="D5" s="51"/>
      <c r="E5" s="51"/>
      <c r="F5" s="52"/>
    </row>
    <row r="6" spans="2:8" ht="12.75" customHeight="1" thickBot="1">
      <c r="B6" s="2"/>
    </row>
    <row r="7" spans="2:8" ht="12.75" customHeight="1">
      <c r="B7" s="53" t="s">
        <v>3</v>
      </c>
      <c r="C7" s="54"/>
      <c r="D7" s="3" t="s">
        <v>4</v>
      </c>
      <c r="E7" s="57" t="s">
        <v>5</v>
      </c>
      <c r="F7" s="3" t="s">
        <v>6</v>
      </c>
    </row>
    <row r="8" spans="2:8" ht="12.75" customHeight="1" thickBot="1">
      <c r="B8" s="55"/>
      <c r="C8" s="56"/>
      <c r="D8" s="4" t="s">
        <v>7</v>
      </c>
      <c r="E8" s="58"/>
      <c r="F8" s="4" t="s">
        <v>8</v>
      </c>
    </row>
    <row r="9" spans="2:8" ht="12.75" customHeight="1">
      <c r="B9" s="5"/>
      <c r="C9" s="6"/>
      <c r="D9" s="6"/>
      <c r="E9" s="6"/>
      <c r="F9" s="6"/>
    </row>
    <row r="10" spans="2:8" ht="12.75" customHeight="1">
      <c r="B10" s="5"/>
      <c r="C10" s="7" t="s">
        <v>9</v>
      </c>
      <c r="D10" s="8">
        <f>SUM(D11:D13)</f>
        <v>889125910.72000003</v>
      </c>
      <c r="E10" s="8">
        <f>SUM(E11:E13)</f>
        <v>543329735.06000006</v>
      </c>
      <c r="F10" s="8">
        <f>SUM(F11:F13)</f>
        <v>543329735.06000006</v>
      </c>
    </row>
    <row r="11" spans="2:8" ht="12.75" customHeight="1">
      <c r="B11" s="5"/>
      <c r="C11" s="9" t="s">
        <v>10</v>
      </c>
      <c r="D11" s="10">
        <f>+'[1]EAI-LDF (1)'!E43</f>
        <v>776500000</v>
      </c>
      <c r="E11" s="10">
        <v>456773442.05000001</v>
      </c>
      <c r="F11" s="10">
        <v>456773442.05000001</v>
      </c>
    </row>
    <row r="12" spans="2:8" ht="12.75" customHeight="1">
      <c r="B12" s="5"/>
      <c r="C12" s="9" t="s">
        <v>11</v>
      </c>
      <c r="D12" s="10">
        <f>+'[1]EAI-LDF (1)'!E67</f>
        <v>128500000</v>
      </c>
      <c r="E12" s="10">
        <v>94337114.930000007</v>
      </c>
      <c r="F12" s="10">
        <v>94337114.930000007</v>
      </c>
    </row>
    <row r="13" spans="2:8" ht="12.75" customHeight="1">
      <c r="B13" s="5"/>
      <c r="C13" s="9" t="s">
        <v>12</v>
      </c>
      <c r="D13" s="10">
        <f>+D47</f>
        <v>-15874089.279999999</v>
      </c>
      <c r="E13" s="10">
        <f>+E47</f>
        <v>-7780821.9199999999</v>
      </c>
      <c r="F13" s="10">
        <f>+F47</f>
        <v>-7780821.9199999999</v>
      </c>
    </row>
    <row r="14" spans="2:8" ht="12.75" customHeight="1">
      <c r="B14" s="5"/>
      <c r="C14" s="6"/>
      <c r="D14" s="11"/>
      <c r="E14" s="11"/>
      <c r="F14" s="11"/>
    </row>
    <row r="15" spans="2:8" ht="12.75" customHeight="1">
      <c r="B15" s="12"/>
      <c r="C15" s="7" t="s">
        <v>13</v>
      </c>
      <c r="D15" s="8">
        <f>SUM(D16:D17)</f>
        <v>889125910.72000003</v>
      </c>
      <c r="E15" s="8">
        <f>SUM(E16:E17)</f>
        <v>432585214.82999998</v>
      </c>
      <c r="F15" s="8">
        <f>SUM(F16:F17)</f>
        <v>380522758.56999999</v>
      </c>
      <c r="H15" s="13"/>
    </row>
    <row r="16" spans="2:8" ht="12.75" customHeight="1">
      <c r="B16" s="5"/>
      <c r="C16" s="9" t="s">
        <v>14</v>
      </c>
      <c r="D16" s="14">
        <f>781694334.57-D44</f>
        <v>781694334.57000005</v>
      </c>
      <c r="E16" s="14">
        <f>394935073.27-E44</f>
        <v>394935073.26999998</v>
      </c>
      <c r="F16" s="14">
        <f>349836613.75-F44</f>
        <v>349836613.75</v>
      </c>
      <c r="H16" s="15"/>
    </row>
    <row r="17" spans="2:6" ht="12.75" customHeight="1">
      <c r="B17" s="5"/>
      <c r="C17" s="9" t="s">
        <v>15</v>
      </c>
      <c r="D17" s="14">
        <f>123305665.43-D45</f>
        <v>107431576.15000001</v>
      </c>
      <c r="E17" s="14">
        <f>45430963.48-E45</f>
        <v>37650141.559999995</v>
      </c>
      <c r="F17" s="14">
        <f>38466966.74-F45</f>
        <v>30686144.82</v>
      </c>
    </row>
    <row r="18" spans="2:6" ht="12.75" customHeight="1">
      <c r="B18" s="5"/>
      <c r="C18" s="6"/>
      <c r="D18" s="11"/>
      <c r="E18" s="11"/>
      <c r="F18" s="11"/>
    </row>
    <row r="19" spans="2:6" ht="12.75" customHeight="1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>
      <c r="B20" s="5"/>
      <c r="C20" s="9" t="s">
        <v>17</v>
      </c>
      <c r="D20" s="10"/>
      <c r="E20" s="10"/>
      <c r="F20" s="10"/>
    </row>
    <row r="21" spans="2:6" ht="12.75" customHeight="1">
      <c r="B21" s="5"/>
      <c r="C21" s="9" t="s">
        <v>18</v>
      </c>
      <c r="D21" s="10"/>
      <c r="E21" s="10"/>
      <c r="F21" s="10"/>
    </row>
    <row r="22" spans="2:6" ht="12.75" customHeight="1">
      <c r="B22" s="5"/>
      <c r="C22" s="6"/>
      <c r="D22" s="11"/>
      <c r="E22" s="11"/>
      <c r="F22" s="11"/>
    </row>
    <row r="23" spans="2:6" ht="12.75" customHeight="1">
      <c r="B23" s="5"/>
      <c r="C23" s="7" t="s">
        <v>19</v>
      </c>
      <c r="D23" s="8">
        <f>+D10-D15+D19</f>
        <v>0</v>
      </c>
      <c r="E23" s="8">
        <f>+E10-E15+E19</f>
        <v>110744520.23000008</v>
      </c>
      <c r="F23" s="8">
        <f>+F10-F15+F19</f>
        <v>162806976.49000007</v>
      </c>
    </row>
    <row r="24" spans="2:6" ht="12.75" customHeight="1">
      <c r="B24" s="5"/>
      <c r="C24" s="7" t="s">
        <v>20</v>
      </c>
      <c r="D24" s="8">
        <f>+D23-D13</f>
        <v>15874089.279999999</v>
      </c>
      <c r="E24" s="8">
        <f>+E23-E13</f>
        <v>118525342.15000008</v>
      </c>
      <c r="F24" s="8">
        <f>+F23-F13</f>
        <v>170587798.41000006</v>
      </c>
    </row>
    <row r="25" spans="2:6" ht="16.5" customHeight="1">
      <c r="B25" s="5"/>
      <c r="C25" s="7" t="s">
        <v>21</v>
      </c>
      <c r="D25" s="8">
        <f>+D24-D19</f>
        <v>15874089.279999999</v>
      </c>
      <c r="E25" s="8">
        <f>+E24-E19</f>
        <v>118525342.15000008</v>
      </c>
      <c r="F25" s="8">
        <f>+F24-F19</f>
        <v>170587798.41000006</v>
      </c>
    </row>
    <row r="26" spans="2:6" ht="12.75" customHeight="1" thickBot="1">
      <c r="B26" s="17"/>
      <c r="C26" s="18"/>
      <c r="D26" s="19"/>
      <c r="E26" s="19"/>
      <c r="F26" s="19"/>
    </row>
    <row r="27" spans="2:6" ht="12.75" customHeight="1" thickBot="1">
      <c r="B27" s="2"/>
      <c r="D27" s="20"/>
      <c r="E27" s="20"/>
      <c r="F27" s="20"/>
    </row>
    <row r="28" spans="2:6" ht="12.75" customHeight="1" thickBot="1">
      <c r="B28" s="65" t="s">
        <v>22</v>
      </c>
      <c r="C28" s="66"/>
      <c r="D28" s="21" t="s">
        <v>7</v>
      </c>
      <c r="E28" s="21" t="s">
        <v>5</v>
      </c>
      <c r="F28" s="21" t="s">
        <v>23</v>
      </c>
    </row>
    <row r="29" spans="2:6" ht="12.75" customHeight="1">
      <c r="B29" s="5"/>
      <c r="C29" s="6"/>
      <c r="D29" s="11"/>
      <c r="E29" s="11"/>
      <c r="F29" s="11"/>
    </row>
    <row r="30" spans="2:6" ht="12.75" customHeight="1">
      <c r="B30" s="12"/>
      <c r="C30" s="7" t="s">
        <v>24</v>
      </c>
      <c r="D30" s="8">
        <f>SUM(D31:D32)</f>
        <v>12528576.15</v>
      </c>
      <c r="E30" s="8">
        <f>SUM(E31:E32)</f>
        <v>6371522.8499999996</v>
      </c>
      <c r="F30" s="8">
        <f>SUM(F31:F32)</f>
        <v>6371522.8499999996</v>
      </c>
    </row>
    <row r="31" spans="2:6" ht="12.75" customHeight="1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>
      <c r="B32" s="5"/>
      <c r="C32" s="9" t="s">
        <v>26</v>
      </c>
      <c r="D32" s="14">
        <v>12528576.15</v>
      </c>
      <c r="E32" s="14">
        <v>6371522.8499999996</v>
      </c>
      <c r="F32" s="14">
        <f>++E32</f>
        <v>6371522.8499999996</v>
      </c>
    </row>
    <row r="33" spans="2:7" ht="12.75" customHeight="1">
      <c r="B33" s="5"/>
      <c r="C33" s="6"/>
      <c r="D33" s="11"/>
      <c r="E33" s="11"/>
      <c r="F33" s="11"/>
    </row>
    <row r="34" spans="2:7" ht="12.75" customHeight="1">
      <c r="B34" s="12"/>
      <c r="C34" s="7" t="s">
        <v>27</v>
      </c>
      <c r="D34" s="8">
        <f>+D25+D30</f>
        <v>28402665.43</v>
      </c>
      <c r="E34" s="8">
        <f>+E25+E30</f>
        <v>124896865.00000007</v>
      </c>
      <c r="F34" s="8">
        <f>+F25+F30</f>
        <v>176959321.26000005</v>
      </c>
    </row>
    <row r="35" spans="2:7" ht="12.75" customHeight="1" thickBot="1">
      <c r="B35" s="17"/>
      <c r="C35" s="18"/>
      <c r="D35" s="19"/>
      <c r="E35" s="19"/>
      <c r="F35" s="19"/>
    </row>
    <row r="36" spans="2:7" ht="12.75" customHeight="1" thickBot="1">
      <c r="B36" s="2"/>
      <c r="D36" s="20"/>
      <c r="E36" s="20"/>
      <c r="F36" s="20"/>
    </row>
    <row r="37" spans="2:7" ht="12.75" customHeight="1">
      <c r="B37" s="53" t="s">
        <v>22</v>
      </c>
      <c r="C37" s="54"/>
      <c r="D37" s="61" t="s">
        <v>28</v>
      </c>
      <c r="E37" s="61" t="s">
        <v>5</v>
      </c>
      <c r="F37" s="22" t="s">
        <v>6</v>
      </c>
    </row>
    <row r="38" spans="2:7" ht="12.75" customHeight="1" thickBot="1">
      <c r="B38" s="55"/>
      <c r="C38" s="56"/>
      <c r="D38" s="62"/>
      <c r="E38" s="62"/>
      <c r="F38" s="23" t="s">
        <v>23</v>
      </c>
    </row>
    <row r="39" spans="2:7" ht="12.75" customHeight="1">
      <c r="B39" s="24"/>
      <c r="C39" s="25"/>
      <c r="D39" s="26"/>
      <c r="E39" s="26"/>
      <c r="F39" s="26"/>
    </row>
    <row r="40" spans="2:7" ht="12.75" customHeight="1">
      <c r="B40" s="40"/>
      <c r="C40" s="41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>
      <c r="B43" s="40"/>
      <c r="C43" s="41" t="s">
        <v>32</v>
      </c>
      <c r="D43" s="27">
        <f>SUM(D44:D45)</f>
        <v>15874089.279999999</v>
      </c>
      <c r="E43" s="27">
        <f>SUM(E44:E45)</f>
        <v>7780821.9199999999</v>
      </c>
      <c r="F43" s="27">
        <f>SUM(F44:F45)</f>
        <v>7780821.9199999999</v>
      </c>
    </row>
    <row r="44" spans="2:7" ht="12.75" customHeight="1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>
      <c r="B45" s="24"/>
      <c r="C45" s="29" t="s">
        <v>34</v>
      </c>
      <c r="D45" s="30">
        <v>15874089.279999999</v>
      </c>
      <c r="E45" s="30">
        <v>7780821.9199999999</v>
      </c>
      <c r="F45" s="30">
        <f>+E45</f>
        <v>7780821.9199999999</v>
      </c>
    </row>
    <row r="46" spans="2:7" ht="12.75" customHeight="1">
      <c r="B46" s="24"/>
      <c r="C46" s="25"/>
      <c r="D46" s="26"/>
      <c r="E46" s="26"/>
      <c r="F46" s="26"/>
    </row>
    <row r="47" spans="2:7" ht="12.75" customHeight="1">
      <c r="B47" s="67"/>
      <c r="C47" s="69" t="s">
        <v>35</v>
      </c>
      <c r="D47" s="59">
        <f>+D40-D43</f>
        <v>-15874089.279999999</v>
      </c>
      <c r="E47" s="59">
        <f>+E40-E43</f>
        <v>-7780821.9199999999</v>
      </c>
      <c r="F47" s="59">
        <f>+F40-F43</f>
        <v>-7780821.9199999999</v>
      </c>
    </row>
    <row r="48" spans="2:7" ht="12.75" customHeight="1" thickBot="1">
      <c r="B48" s="68"/>
      <c r="C48" s="70"/>
      <c r="D48" s="60"/>
      <c r="E48" s="60"/>
      <c r="F48" s="60"/>
    </row>
    <row r="49" spans="2:6" ht="12.75" customHeight="1">
      <c r="B49" s="31"/>
      <c r="C49" s="31"/>
      <c r="D49" s="32"/>
      <c r="E49" s="32"/>
      <c r="F49" s="32"/>
    </row>
    <row r="50" spans="2:6" ht="12.75" customHeight="1">
      <c r="B50" s="31"/>
      <c r="C50" s="31"/>
      <c r="D50" s="32"/>
      <c r="E50" s="32"/>
      <c r="F50" s="32"/>
    </row>
    <row r="51" spans="2:6" ht="12.75" customHeight="1">
      <c r="B51" s="31"/>
      <c r="C51" s="31"/>
      <c r="D51" s="32"/>
      <c r="E51" s="32"/>
      <c r="F51" s="32"/>
    </row>
    <row r="52" spans="2:6" ht="12.75" customHeight="1">
      <c r="B52" s="31"/>
      <c r="C52" s="31"/>
      <c r="D52" s="32"/>
      <c r="E52" s="32"/>
      <c r="F52" s="32"/>
    </row>
    <row r="53" spans="2:6" ht="12.75" customHeight="1">
      <c r="B53" s="31"/>
      <c r="C53" s="31"/>
      <c r="D53" s="32"/>
      <c r="E53" s="32"/>
      <c r="F53" s="32"/>
    </row>
    <row r="54" spans="2:6" ht="12.75" customHeight="1">
      <c r="B54" s="31"/>
      <c r="C54" s="31"/>
      <c r="D54" s="32"/>
      <c r="E54" s="32"/>
      <c r="F54" s="32"/>
    </row>
    <row r="55" spans="2:6" ht="12.75" customHeight="1">
      <c r="B55" s="31"/>
      <c r="C55" s="31"/>
      <c r="D55" s="32"/>
      <c r="E55" s="32"/>
      <c r="F55" s="32"/>
    </row>
    <row r="56" spans="2:6" ht="12.75" customHeight="1" thickBot="1">
      <c r="B56" s="2"/>
      <c r="D56" s="20"/>
      <c r="E56" s="20"/>
      <c r="F56" s="20"/>
    </row>
    <row r="57" spans="2:6" ht="12.75" customHeight="1">
      <c r="B57" s="53" t="s">
        <v>22</v>
      </c>
      <c r="C57" s="54"/>
      <c r="D57" s="22" t="s">
        <v>4</v>
      </c>
      <c r="E57" s="61" t="s">
        <v>5</v>
      </c>
      <c r="F57" s="22" t="s">
        <v>6</v>
      </c>
    </row>
    <row r="58" spans="2:6" ht="12.75" customHeight="1" thickBot="1">
      <c r="B58" s="55"/>
      <c r="C58" s="56"/>
      <c r="D58" s="23" t="s">
        <v>7</v>
      </c>
      <c r="E58" s="62"/>
      <c r="F58" s="23" t="s">
        <v>23</v>
      </c>
    </row>
    <row r="59" spans="2:6" ht="12.75" customHeight="1">
      <c r="B59" s="63"/>
      <c r="C59" s="64"/>
      <c r="D59" s="26"/>
      <c r="E59" s="26"/>
      <c r="F59" s="26"/>
    </row>
    <row r="60" spans="2:6" ht="12.75" customHeight="1">
      <c r="B60" s="24"/>
      <c r="C60" s="25" t="s">
        <v>36</v>
      </c>
      <c r="D60" s="26">
        <f>+D11</f>
        <v>776500000</v>
      </c>
      <c r="E60" s="26">
        <f>+E11</f>
        <v>456773442.05000001</v>
      </c>
      <c r="F60" s="26">
        <f>+F11</f>
        <v>456773442.05000001</v>
      </c>
    </row>
    <row r="61" spans="2:6" ht="12.75" customHeight="1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>
      <c r="B64" s="24"/>
      <c r="C64" s="25"/>
      <c r="D64" s="26"/>
      <c r="E64" s="26"/>
      <c r="F64" s="26"/>
    </row>
    <row r="65" spans="2:6" ht="12.75" customHeight="1">
      <c r="B65" s="24"/>
      <c r="C65" s="25" t="s">
        <v>14</v>
      </c>
      <c r="D65" s="26">
        <f>+D16</f>
        <v>781694334.57000005</v>
      </c>
      <c r="E65" s="26">
        <f>+E16</f>
        <v>394935073.26999998</v>
      </c>
      <c r="F65" s="26">
        <f>+F16</f>
        <v>349836613.75</v>
      </c>
    </row>
    <row r="66" spans="2:6" ht="12.75" customHeight="1">
      <c r="B66" s="24"/>
      <c r="C66" s="25"/>
      <c r="D66" s="26"/>
      <c r="E66" s="26"/>
      <c r="F66" s="26"/>
    </row>
    <row r="67" spans="2:6" ht="12.75" customHeight="1">
      <c r="B67" s="24"/>
      <c r="C67" s="25" t="s">
        <v>17</v>
      </c>
      <c r="D67" s="33">
        <f>+D20</f>
        <v>0</v>
      </c>
      <c r="E67" s="26">
        <f>+E20</f>
        <v>0</v>
      </c>
      <c r="F67" s="26">
        <f>+F20</f>
        <v>0</v>
      </c>
    </row>
    <row r="68" spans="2:6" ht="12.75" customHeight="1">
      <c r="B68" s="24"/>
      <c r="C68" s="25"/>
      <c r="D68" s="26"/>
      <c r="E68" s="26"/>
      <c r="F68" s="26"/>
    </row>
    <row r="69" spans="2:6" ht="12.75" customHeight="1">
      <c r="B69" s="40"/>
      <c r="C69" s="41" t="s">
        <v>38</v>
      </c>
      <c r="D69" s="27">
        <f>+D60+D61-D65+D67</f>
        <v>-5194334.5700000525</v>
      </c>
      <c r="E69" s="27">
        <f>+E60+E61-E65+E67</f>
        <v>61838368.780000031</v>
      </c>
      <c r="F69" s="27">
        <f>+F60+F61-F65+F67</f>
        <v>106936828.30000001</v>
      </c>
    </row>
    <row r="70" spans="2:6" ht="12.75" customHeight="1">
      <c r="B70" s="40"/>
      <c r="C70" s="41" t="s">
        <v>39</v>
      </c>
      <c r="D70" s="27">
        <f>+D69-D61</f>
        <v>-5194334.5700000525</v>
      </c>
      <c r="E70" s="27">
        <f>+E69-E61</f>
        <v>61838368.780000031</v>
      </c>
      <c r="F70" s="27">
        <f>+F69-F61</f>
        <v>106936828.30000001</v>
      </c>
    </row>
    <row r="71" spans="2:6" ht="12.75" customHeight="1" thickBot="1">
      <c r="B71" s="34"/>
      <c r="C71" s="35"/>
      <c r="D71" s="36"/>
      <c r="E71" s="36"/>
      <c r="F71" s="36"/>
    </row>
    <row r="72" spans="2:6" ht="12.75" customHeight="1" thickBot="1">
      <c r="B72" s="2"/>
      <c r="D72" s="20"/>
      <c r="E72" s="20"/>
      <c r="F72" s="20"/>
    </row>
    <row r="73" spans="2:6" ht="12.75" customHeight="1">
      <c r="B73" s="53" t="s">
        <v>22</v>
      </c>
      <c r="C73" s="54"/>
      <c r="D73" s="61" t="s">
        <v>28</v>
      </c>
      <c r="E73" s="61" t="s">
        <v>5</v>
      </c>
      <c r="F73" s="22" t="s">
        <v>6</v>
      </c>
    </row>
    <row r="74" spans="2:6" ht="12.75" customHeight="1" thickBot="1">
      <c r="B74" s="55"/>
      <c r="C74" s="56"/>
      <c r="D74" s="62"/>
      <c r="E74" s="62"/>
      <c r="F74" s="23" t="s">
        <v>23</v>
      </c>
    </row>
    <row r="75" spans="2:6" ht="12.75" customHeight="1">
      <c r="B75" s="63"/>
      <c r="C75" s="64"/>
      <c r="D75" s="26"/>
      <c r="E75" s="26"/>
      <c r="F75" s="26"/>
    </row>
    <row r="76" spans="2:6" ht="12.75" customHeight="1">
      <c r="B76" s="24"/>
      <c r="C76" s="25" t="s">
        <v>11</v>
      </c>
      <c r="D76" s="26">
        <f>+D12</f>
        <v>128500000</v>
      </c>
      <c r="E76" s="26">
        <f>+E12</f>
        <v>94337114.930000007</v>
      </c>
      <c r="F76" s="26">
        <f>+F12</f>
        <v>94337114.930000007</v>
      </c>
    </row>
    <row r="77" spans="2:6" ht="12.75" customHeight="1">
      <c r="B77" s="24"/>
      <c r="C77" s="25" t="s">
        <v>40</v>
      </c>
      <c r="D77" s="26">
        <f>+D78-D79</f>
        <v>-15874089.279999999</v>
      </c>
      <c r="E77" s="26">
        <f>+E78-E79</f>
        <v>-7780821.9199999999</v>
      </c>
      <c r="F77" s="26">
        <f>+F78-F79</f>
        <v>-7780821.9199999999</v>
      </c>
    </row>
    <row r="78" spans="2:6" ht="12.75" customHeight="1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>
      <c r="B79" s="24"/>
      <c r="C79" s="29" t="s">
        <v>34</v>
      </c>
      <c r="D79" s="26">
        <f>+D45</f>
        <v>15874089.279999999</v>
      </c>
      <c r="E79" s="26">
        <f>+E45</f>
        <v>7780821.9199999999</v>
      </c>
      <c r="F79" s="26">
        <f>+F45</f>
        <v>7780821.9199999999</v>
      </c>
    </row>
    <row r="80" spans="2:6" ht="12.75" customHeight="1">
      <c r="B80" s="24"/>
      <c r="C80" s="25"/>
      <c r="D80" s="26"/>
      <c r="E80" s="26"/>
      <c r="F80" s="26"/>
    </row>
    <row r="81" spans="2:10" ht="12.75" customHeight="1">
      <c r="B81" s="24"/>
      <c r="C81" s="25" t="s">
        <v>41</v>
      </c>
      <c r="D81" s="26">
        <f>+D17</f>
        <v>107431576.15000001</v>
      </c>
      <c r="E81" s="26">
        <f>+E17</f>
        <v>37650141.559999995</v>
      </c>
      <c r="F81" s="26">
        <f>+F17</f>
        <v>30686144.82</v>
      </c>
    </row>
    <row r="82" spans="2:10" ht="12.75" customHeight="1">
      <c r="B82" s="24"/>
      <c r="C82" s="25"/>
      <c r="D82" s="26"/>
      <c r="E82" s="26"/>
      <c r="F82" s="26"/>
    </row>
    <row r="83" spans="2:10" ht="12.75" customHeight="1">
      <c r="B83" s="24"/>
      <c r="C83" s="25" t="s">
        <v>18</v>
      </c>
      <c r="D83" s="33">
        <f>+D21</f>
        <v>0</v>
      </c>
      <c r="E83" s="26">
        <f>+E21</f>
        <v>0</v>
      </c>
      <c r="F83" s="26">
        <f>+F21</f>
        <v>0</v>
      </c>
    </row>
    <row r="84" spans="2:10" ht="12.75" customHeight="1">
      <c r="B84" s="24"/>
      <c r="C84" s="25"/>
      <c r="D84" s="26"/>
      <c r="E84" s="26"/>
      <c r="F84" s="26"/>
    </row>
    <row r="85" spans="2:10" ht="12.75" customHeight="1">
      <c r="B85" s="40"/>
      <c r="C85" s="41" t="s">
        <v>42</v>
      </c>
      <c r="D85" s="27">
        <f>+D76+D77-D81+D83</f>
        <v>5194334.5699999928</v>
      </c>
      <c r="E85" s="27">
        <f>+E76+E77-E81+E83</f>
        <v>48906151.45000001</v>
      </c>
      <c r="F85" s="27">
        <f>+F76+F77-F81+F83</f>
        <v>55870148.190000005</v>
      </c>
    </row>
    <row r="86" spans="2:10" ht="12.75" customHeight="1">
      <c r="B86" s="67"/>
      <c r="C86" s="69" t="s">
        <v>43</v>
      </c>
      <c r="D86" s="59">
        <f>+D85-D77</f>
        <v>21068423.849999994</v>
      </c>
      <c r="E86" s="59">
        <f>+E85-E77</f>
        <v>56686973.370000012</v>
      </c>
      <c r="F86" s="59">
        <f>+F85-F77</f>
        <v>63650970.110000007</v>
      </c>
    </row>
    <row r="87" spans="2:10" ht="12.75" customHeight="1" thickBot="1">
      <c r="B87" s="68"/>
      <c r="C87" s="70"/>
      <c r="D87" s="60"/>
      <c r="E87" s="60"/>
      <c r="F87" s="60"/>
    </row>
    <row r="88" spans="2:10" ht="12.75" customHeight="1">
      <c r="D88" s="20"/>
      <c r="E88" s="20"/>
      <c r="F88" s="20"/>
    </row>
    <row r="89" spans="2:10" ht="12.75" customHeight="1">
      <c r="B89" s="42" t="s">
        <v>50</v>
      </c>
      <c r="C89" s="42"/>
      <c r="D89" s="43"/>
      <c r="E89" s="43"/>
      <c r="F89" s="43"/>
      <c r="G89" s="42"/>
      <c r="H89" s="42"/>
      <c r="I89" s="42"/>
      <c r="J89" s="42"/>
    </row>
    <row r="90" spans="2:10" ht="12.75" customHeight="1">
      <c r="D90" s="20"/>
      <c r="E90" s="20"/>
      <c r="F90" s="20"/>
    </row>
    <row r="91" spans="2:10" ht="12.75" customHeight="1">
      <c r="D91" s="20"/>
      <c r="E91" s="20"/>
      <c r="F91" s="20"/>
    </row>
    <row r="92" spans="2:10" ht="12.75" customHeight="1">
      <c r="D92" s="20"/>
      <c r="E92" s="20"/>
      <c r="F92" s="20"/>
    </row>
    <row r="93" spans="2:10" ht="12.75" customHeight="1">
      <c r="C93" s="37"/>
      <c r="D93" s="37"/>
      <c r="E93" s="37"/>
      <c r="F93" s="37"/>
    </row>
    <row r="94" spans="2:10" ht="12.75" customHeight="1">
      <c r="C94" s="38" t="s">
        <v>44</v>
      </c>
      <c r="D94" s="71" t="s">
        <v>45</v>
      </c>
      <c r="E94" s="71"/>
      <c r="F94" s="71"/>
    </row>
    <row r="95" spans="2:10" ht="12.75" customHeight="1">
      <c r="C95" s="39" t="s">
        <v>46</v>
      </c>
      <c r="D95" s="71" t="s">
        <v>47</v>
      </c>
      <c r="E95" s="71"/>
      <c r="F95" s="71"/>
    </row>
    <row r="96" spans="2:10" ht="12.75" customHeight="1">
      <c r="C96" s="39" t="s">
        <v>48</v>
      </c>
      <c r="D96" s="72" t="s">
        <v>49</v>
      </c>
      <c r="E96" s="72"/>
      <c r="F96" s="72"/>
    </row>
    <row r="97" spans="3:6" ht="12.75" customHeight="1">
      <c r="C97" s="37"/>
      <c r="D97" s="37"/>
      <c r="E97" s="37"/>
      <c r="F97" s="37"/>
    </row>
    <row r="98" spans="3:6" ht="12.75" customHeight="1">
      <c r="D98" s="20"/>
      <c r="E98" s="20"/>
      <c r="F98" s="20"/>
    </row>
    <row r="99" spans="3:6" ht="12.75" customHeight="1">
      <c r="D99" s="20"/>
      <c r="E99" s="20"/>
      <c r="F99" s="20"/>
    </row>
    <row r="100" spans="3:6" ht="12.75" customHeight="1">
      <c r="D100" s="20"/>
      <c r="E100" s="20"/>
      <c r="F100" s="20"/>
    </row>
    <row r="101" spans="3:6" ht="12.75" customHeight="1">
      <c r="D101" s="20"/>
      <c r="E101" s="20"/>
      <c r="F101" s="20"/>
    </row>
    <row r="102" spans="3:6" ht="12.75" customHeight="1">
      <c r="D102" s="20"/>
      <c r="E102" s="20"/>
      <c r="F102" s="20"/>
    </row>
    <row r="103" spans="3:6" ht="12.75" customHeight="1">
      <c r="D103" s="20"/>
      <c r="E103" s="20"/>
      <c r="F103" s="20"/>
    </row>
    <row r="104" spans="3:6" ht="12.75" customHeight="1">
      <c r="D104" s="20"/>
      <c r="E104" s="20"/>
      <c r="F104" s="20"/>
    </row>
    <row r="105" spans="3:6" ht="12.75" customHeight="1">
      <c r="D105" s="20"/>
      <c r="E105" s="20"/>
      <c r="F105" s="20"/>
    </row>
    <row r="106" spans="3:6" ht="12.75" customHeight="1">
      <c r="D106" s="20"/>
      <c r="E106" s="20"/>
      <c r="F106" s="20"/>
    </row>
    <row r="107" spans="3:6" ht="12.75" customHeight="1">
      <c r="D107" s="20"/>
      <c r="E107" s="20"/>
      <c r="F107" s="20"/>
    </row>
    <row r="108" spans="3:6" ht="12.75" customHeight="1">
      <c r="D108" s="20"/>
      <c r="E108" s="20"/>
      <c r="F108" s="20"/>
    </row>
    <row r="109" spans="3:6" ht="12.75" customHeight="1">
      <c r="D109" s="20"/>
      <c r="E109" s="20"/>
      <c r="F109" s="20"/>
    </row>
    <row r="110" spans="3:6" ht="12.75" customHeight="1">
      <c r="D110" s="20"/>
      <c r="E110" s="20"/>
      <c r="F110" s="20"/>
    </row>
    <row r="111" spans="3:6" ht="12.75" customHeight="1">
      <c r="D111" s="20"/>
      <c r="E111" s="20"/>
      <c r="F111" s="20"/>
    </row>
    <row r="112" spans="3:6" ht="12.75" customHeight="1">
      <c r="D112" s="20"/>
      <c r="E112" s="20"/>
      <c r="F112" s="20"/>
    </row>
    <row r="113" spans="4:6" ht="12.75" customHeight="1">
      <c r="D113" s="20"/>
      <c r="E113" s="20"/>
      <c r="F113" s="20"/>
    </row>
    <row r="114" spans="4:6" ht="12.75" customHeight="1">
      <c r="D114" s="20"/>
      <c r="E114" s="20"/>
      <c r="F114" s="20"/>
    </row>
    <row r="115" spans="4:6" ht="12.75" customHeight="1">
      <c r="D115" s="20"/>
      <c r="E115" s="20"/>
      <c r="F115" s="20"/>
    </row>
    <row r="116" spans="4:6" ht="12.75" customHeight="1">
      <c r="D116" s="20"/>
      <c r="E116" s="20"/>
      <c r="F116" s="20"/>
    </row>
    <row r="117" spans="4:6" ht="12.75" customHeight="1">
      <c r="D117" s="20"/>
      <c r="E117" s="20"/>
      <c r="F117" s="20"/>
    </row>
    <row r="118" spans="4:6" ht="12.75" customHeight="1">
      <c r="D118" s="20"/>
      <c r="E118" s="20"/>
      <c r="F118" s="20"/>
    </row>
    <row r="119" spans="4:6" ht="12.75" customHeight="1">
      <c r="D119" s="20"/>
      <c r="E119" s="20"/>
      <c r="F119" s="20"/>
    </row>
    <row r="120" spans="4:6" ht="12.75" customHeight="1">
      <c r="D120" s="20"/>
      <c r="E120" s="20"/>
      <c r="F120" s="20"/>
    </row>
    <row r="121" spans="4:6" ht="12.75" customHeight="1">
      <c r="D121" s="20"/>
      <c r="E121" s="20"/>
      <c r="F121" s="20"/>
    </row>
    <row r="122" spans="4:6" ht="12.75" customHeight="1">
      <c r="D122" s="20"/>
      <c r="E122" s="20"/>
      <c r="F122" s="20"/>
    </row>
    <row r="123" spans="4:6" ht="12.75" customHeight="1">
      <c r="D123" s="20"/>
      <c r="E123" s="20"/>
      <c r="F123" s="20"/>
    </row>
    <row r="124" spans="4:6" ht="12.75" customHeight="1">
      <c r="D124" s="20"/>
      <c r="E124" s="20"/>
      <c r="F124" s="20"/>
    </row>
    <row r="125" spans="4:6" ht="12.75" customHeight="1">
      <c r="D125" s="20"/>
      <c r="E125" s="20"/>
      <c r="F125" s="20"/>
    </row>
    <row r="126" spans="4:6" ht="12.75" customHeight="1">
      <c r="D126" s="20"/>
      <c r="E126" s="20"/>
      <c r="F126" s="20"/>
    </row>
    <row r="127" spans="4:6" ht="12.75" customHeight="1">
      <c r="D127" s="20"/>
      <c r="E127" s="20"/>
      <c r="F127" s="20"/>
    </row>
    <row r="128" spans="4:6" ht="12.75" customHeight="1">
      <c r="D128" s="20"/>
      <c r="E128" s="20"/>
      <c r="F128" s="20"/>
    </row>
    <row r="129" spans="4:6" ht="12.75" customHeight="1">
      <c r="D129" s="20"/>
      <c r="E129" s="20"/>
      <c r="F129" s="20"/>
    </row>
    <row r="130" spans="4:6" ht="12.75" customHeight="1">
      <c r="D130" s="20"/>
      <c r="E130" s="20"/>
      <c r="F130" s="20"/>
    </row>
    <row r="131" spans="4:6" ht="12.75" customHeight="1">
      <c r="D131" s="20"/>
      <c r="E131" s="20"/>
      <c r="F131" s="20"/>
    </row>
    <row r="132" spans="4:6" ht="12.75" customHeight="1">
      <c r="D132" s="20"/>
      <c r="E132" s="20"/>
      <c r="F132" s="20"/>
    </row>
    <row r="133" spans="4:6" ht="12.75" customHeight="1">
      <c r="D133" s="20"/>
      <c r="E133" s="20"/>
      <c r="F133" s="20"/>
    </row>
    <row r="134" spans="4:6" ht="12.75" customHeight="1">
      <c r="D134" s="20"/>
      <c r="E134" s="20"/>
      <c r="F134" s="20"/>
    </row>
    <row r="135" spans="4:6" ht="12.75" customHeight="1">
      <c r="D135" s="20"/>
      <c r="E135" s="20"/>
      <c r="F135" s="20"/>
    </row>
    <row r="136" spans="4:6" ht="12.75" customHeight="1">
      <c r="D136" s="20"/>
      <c r="E136" s="20"/>
      <c r="F136" s="20"/>
    </row>
    <row r="137" spans="4:6" ht="12.75" customHeight="1">
      <c r="D137" s="20"/>
      <c r="E137" s="20"/>
      <c r="F137" s="20"/>
    </row>
    <row r="138" spans="4:6" ht="12.75" customHeight="1">
      <c r="D138" s="20"/>
      <c r="E138" s="20"/>
      <c r="F138" s="20"/>
    </row>
    <row r="139" spans="4:6" ht="12.75" customHeight="1">
      <c r="D139" s="20"/>
      <c r="E139" s="20"/>
      <c r="F139" s="20"/>
    </row>
    <row r="140" spans="4:6" ht="12.75" customHeight="1">
      <c r="D140" s="20"/>
      <c r="E140" s="20"/>
      <c r="F140" s="20"/>
    </row>
    <row r="141" spans="4:6" ht="12.75" customHeight="1">
      <c r="D141" s="20"/>
      <c r="E141" s="20"/>
      <c r="F141" s="20"/>
    </row>
    <row r="142" spans="4:6" ht="12.75" customHeight="1">
      <c r="D142" s="20"/>
      <c r="E142" s="20"/>
      <c r="F142" s="20"/>
    </row>
    <row r="143" spans="4:6" ht="12.75" customHeight="1">
      <c r="D143" s="20"/>
      <c r="E143" s="20"/>
      <c r="F143" s="20"/>
    </row>
    <row r="144" spans="4:6" ht="12.75" customHeight="1">
      <c r="D144" s="20"/>
      <c r="E144" s="20"/>
      <c r="F144" s="20"/>
    </row>
  </sheetData>
  <mergeCells count="30"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11811023622047245" right="0.11811023622047245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coordctapub</cp:lastModifiedBy>
  <cp:lastPrinted>2023-07-25T23:26:00Z</cp:lastPrinted>
  <dcterms:created xsi:type="dcterms:W3CDTF">2021-04-28T17:25:32Z</dcterms:created>
  <dcterms:modified xsi:type="dcterms:W3CDTF">2023-07-25T23:32:09Z</dcterms:modified>
</cp:coreProperties>
</file>