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2025\2do Trimestre 2025\IV. Informacion financiera adicional (LDF)YRENE\"/>
    </mc:Choice>
  </mc:AlternateContent>
  <xr:revisionPtr revIDLastSave="0" documentId="13_ncr:1_{A791A431-D06A-496B-9B3C-8D74C5128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D103" i="1" l="1"/>
  <c r="G103" i="1" s="1"/>
  <c r="D100" i="1"/>
  <c r="D97" i="1"/>
  <c r="D95" i="1"/>
  <c r="D88" i="1"/>
  <c r="D87" i="1"/>
  <c r="D86" i="1"/>
  <c r="G86" i="1" s="1"/>
  <c r="D85" i="1"/>
  <c r="G85" i="1"/>
  <c r="G87" i="1"/>
  <c r="G88" i="1"/>
  <c r="G90" i="1"/>
  <c r="G94" i="1"/>
  <c r="G96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13" i="1"/>
  <c r="G115" i="1"/>
  <c r="G116" i="1"/>
  <c r="C84" i="1"/>
  <c r="D114" i="1" l="1"/>
  <c r="G114" i="1" s="1"/>
  <c r="D40" i="1"/>
  <c r="D41" i="1"/>
  <c r="D42" i="1"/>
  <c r="D43" i="1"/>
  <c r="D44" i="1"/>
  <c r="D45" i="1"/>
  <c r="D46" i="1"/>
  <c r="D47" i="1"/>
  <c r="D39" i="1"/>
  <c r="G39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0" i="1"/>
  <c r="G3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0" i="1"/>
  <c r="G20" i="1" s="1"/>
  <c r="G29" i="1" l="1"/>
  <c r="G19" i="1"/>
  <c r="D89" i="1"/>
  <c r="G89" i="1" s="1"/>
  <c r="G95" i="1" l="1"/>
  <c r="D92" i="1" l="1"/>
  <c r="G92" i="1" s="1"/>
  <c r="F84" i="1" l="1"/>
  <c r="D91" i="1"/>
  <c r="G91" i="1" s="1"/>
  <c r="D51" i="1"/>
  <c r="G51" i="1" s="1"/>
  <c r="D52" i="1"/>
  <c r="G52" i="1" s="1"/>
  <c r="D53" i="1"/>
  <c r="G53" i="1" s="1"/>
  <c r="D50" i="1"/>
  <c r="G43" i="1"/>
  <c r="G47" i="1"/>
  <c r="C49" i="1"/>
  <c r="E49" i="1"/>
  <c r="F49" i="1"/>
  <c r="B49" i="1"/>
  <c r="C38" i="1"/>
  <c r="B38" i="1"/>
  <c r="C29" i="1"/>
  <c r="E29" i="1"/>
  <c r="F29" i="1"/>
  <c r="B29" i="1"/>
  <c r="E46" i="1" l="1"/>
  <c r="F46" i="1" s="1"/>
  <c r="E42" i="1"/>
  <c r="F42" i="1" s="1"/>
  <c r="E45" i="1"/>
  <c r="G45" i="1" s="1"/>
  <c r="E41" i="1"/>
  <c r="G41" i="1" s="1"/>
  <c r="E44" i="1"/>
  <c r="F44" i="1" s="1"/>
  <c r="E40" i="1"/>
  <c r="G40" i="1" s="1"/>
  <c r="D49" i="1"/>
  <c r="G50" i="1"/>
  <c r="G49" i="1" s="1"/>
  <c r="D38" i="1"/>
  <c r="D29" i="1"/>
  <c r="C19" i="1"/>
  <c r="C18" i="1" s="1"/>
  <c r="D19" i="1"/>
  <c r="E19" i="1"/>
  <c r="F19" i="1"/>
  <c r="B19" i="1"/>
  <c r="F45" i="1" l="1"/>
  <c r="G44" i="1"/>
  <c r="F40" i="1"/>
  <c r="E38" i="1"/>
  <c r="F41" i="1"/>
  <c r="G42" i="1"/>
  <c r="G46" i="1"/>
  <c r="B84" i="1"/>
  <c r="C112" i="1"/>
  <c r="D112" i="1"/>
  <c r="E112" i="1"/>
  <c r="F112" i="1"/>
  <c r="B112" i="1"/>
  <c r="C102" i="1"/>
  <c r="D102" i="1"/>
  <c r="E102" i="1"/>
  <c r="F102" i="1"/>
  <c r="B102" i="1"/>
  <c r="C93" i="1"/>
  <c r="D93" i="1"/>
  <c r="E93" i="1"/>
  <c r="F93" i="1"/>
  <c r="B93" i="1"/>
  <c r="D84" i="1"/>
  <c r="E84" i="1"/>
  <c r="G102" i="1" l="1"/>
  <c r="G93" i="1"/>
  <c r="G84" i="1"/>
  <c r="G112" i="1"/>
  <c r="E83" i="1"/>
  <c r="G38" i="1"/>
  <c r="G18" i="1" s="1"/>
  <c r="F38" i="1"/>
  <c r="D83" i="1"/>
  <c r="C83" i="1"/>
  <c r="C117" i="1" s="1"/>
  <c r="F83" i="1"/>
  <c r="B83" i="1"/>
  <c r="G83" i="1" l="1"/>
  <c r="G117" i="1" s="1"/>
  <c r="B18" i="1"/>
  <c r="B117" i="1" s="1"/>
  <c r="E18" i="1"/>
  <c r="E117" i="1" s="1"/>
  <c r="D18" i="1"/>
  <c r="D117" i="1" s="1"/>
  <c r="F18" i="1"/>
  <c r="F117" i="1" s="1"/>
</calcChain>
</file>

<file path=xl/sharedStrings.xml><?xml version="1.0" encoding="utf-8"?>
<sst xmlns="http://schemas.openxmlformats.org/spreadsheetml/2006/main" count="93" uniqueCount="49">
  <si>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</si>
  <si>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</si>
  <si>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</si>
  <si>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</si>
  <si>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</si>
  <si>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</si>
  <si>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</si>
  <si>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</si>
  <si>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</si>
  <si>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</si>
  <si>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</si>
  <si>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</si>
  <si>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</si>
  <si>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</si>
  <si>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</si>
  <si>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</si>
  <si>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</si>
  <si>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</si>
  <si>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</si>
  <si>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</si>
  <si>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</si>
  <si>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</si>
  <si>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</si>
  <si>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</si>
  <si>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c2) AGROPECUARIA, SILVICULTURA, PESCA Y CAZA</t>
  </si>
  <si>
    <t>c1) ASUNTOS ECONÓMICOS, COMERCIALES Y LABORALES EN GENERAL</t>
  </si>
  <si>
    <t>c3) COMBUSTIBLES Y ENERGIA</t>
  </si>
  <si>
    <t>c4) MINERIA,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</si>
  <si>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</si>
  <si>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</si>
  <si>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</si>
  <si>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</si>
  <si>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</si>
  <si>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Ampliaciones/
(Reducciones)</t>
  </si>
  <si>
    <t>d1) TRANSACCIONES DE LA DEUDA PÚBLICA/COSTO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</si>
  <si>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</si>
  <si>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</si>
  <si>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</si>
  <si>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PAG.1-2</t>
  </si>
  <si>
    <t>III. TOTAL DE EGRESOS (III = I + II)</t>
  </si>
  <si>
    <t>Clasificación Funcional</t>
  </si>
  <si>
    <r>
      <t xml:space="preserve">I. GASTO NO ETIQUETADO </t>
    </r>
    <r>
      <rPr>
        <sz val="9"/>
        <color rgb="FF000000"/>
        <rFont val="Arial"/>
        <family val="2"/>
      </rPr>
      <t>(I= A+B+C+D)</t>
    </r>
  </si>
  <si>
    <r>
      <t xml:space="preserve">A. GOBIERNO </t>
    </r>
    <r>
      <rPr>
        <sz val="9"/>
        <color rgb="FF000000"/>
        <rFont val="Arial"/>
        <family val="2"/>
      </rPr>
      <t>(A=a1+a2+a3+a4+a5+a6+a7+a8)</t>
    </r>
  </si>
  <si>
    <r>
      <t xml:space="preserve">B. DESARROLLO SOCIAL </t>
    </r>
    <r>
      <rPr>
        <sz val="9"/>
        <color rgb="FF000000"/>
        <rFont val="Arial"/>
        <family val="2"/>
      </rPr>
      <t>(B=b1+b2+b3+b4+b5+b6+b7)</t>
    </r>
  </si>
  <si>
    <r>
      <t xml:space="preserve">C. DESARROLLO ECONÓMICO </t>
    </r>
    <r>
      <rPr>
        <sz val="9"/>
        <color rgb="FF000000"/>
        <rFont val="Arial"/>
        <family val="2"/>
      </rPr>
      <t>(C=c1+c2+c3+c4+c5+c6+c7+c8+c9)</t>
    </r>
  </si>
  <si>
    <r>
      <t xml:space="preserve">D. OTRAS NO CLASIFICADAS EN FUNCIONES ATERIORES </t>
    </r>
    <r>
      <rPr>
        <sz val="9"/>
        <color rgb="FF000000"/>
        <rFont val="Arial"/>
        <family val="2"/>
      </rPr>
      <t>(D=d1+d2+d3+d4)</t>
    </r>
  </si>
  <si>
    <r>
      <t xml:space="preserve">II. GASTO ETIQUETADO </t>
    </r>
    <r>
      <rPr>
        <sz val="9"/>
        <color rgb="FF000000"/>
        <rFont val="Arial"/>
        <family val="2"/>
      </rPr>
      <t>(II= A+B+C+D)</t>
    </r>
  </si>
  <si>
    <t>PAG. 2-2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</si>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</sst>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0">
    <xf numFmtId="0" fontId="1" fillId="0" borderId="0" xfId="0" applyFont="1"/>
    <xf numFmtId="164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vertical="top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left" vertical="top" wrapText="1" readingOrder="1"/>
    </xf>
    <xf numFmtId="0" fontId="2" fillId="0" borderId="11" xfId="0" applyFont="1" applyBorder="1" applyAlignment="1">
      <alignment vertical="top" wrapText="1" readingOrder="1"/>
    </xf>
    <xf numFmtId="0" fontId="7" fillId="0" borderId="11" xfId="0" applyFont="1" applyBorder="1" applyAlignment="1">
      <alignment horizontal="left" vertical="top" wrapText="1" indent="1" readingOrder="1"/>
    </xf>
    <xf numFmtId="0" fontId="7" fillId="0" borderId="11" xfId="0" applyFont="1" applyBorder="1" applyAlignment="1">
      <alignment horizontal="center" vertical="top" wrapText="1" readingOrder="1"/>
    </xf>
    <xf numFmtId="0" fontId="7" fillId="0" borderId="12" xfId="0" applyFont="1" applyBorder="1" applyAlignment="1">
      <alignment horizontal="left" vertical="top" wrapText="1" indent="1" readingOrder="1"/>
    </xf>
    <xf numFmtId="0" fontId="2" fillId="0" borderId="15" xfId="0" applyFont="1" applyBorder="1" applyAlignment="1">
      <alignment vertical="top" wrapText="1" readingOrder="1"/>
    </xf>
    <xf numFmtId="0" fontId="2" fillId="0" borderId="17" xfId="0" applyFont="1" applyBorder="1" applyAlignment="1">
      <alignment vertical="top" wrapText="1" readingOrder="1"/>
    </xf>
    <xf numFmtId="0" fontId="7" fillId="0" borderId="16" xfId="0" applyFont="1" applyBorder="1" applyAlignment="1">
      <alignment horizontal="left" vertical="top" wrapText="1" indent="1" readingOrder="1"/>
    </xf>
    <xf numFmtId="0" fontId="2" fillId="2" borderId="10" xfId="0" applyFont="1" applyFill="1" applyBorder="1" applyAlignment="1">
      <alignment horizontal="left" vertical="center" wrapText="1" indent="5" readingOrder="1"/>
    </xf>
    <xf numFmtId="165" fontId="2" fillId="2" borderId="24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/>
    </xf>
    <xf numFmtId="164" fontId="7" fillId="0" borderId="26" xfId="0" applyNumberFormat="1" applyFont="1" applyBorder="1" applyAlignment="1">
      <alignment horizontal="right" vertical="center" wrapText="1" readingOrder="1"/>
    </xf>
    <xf numFmtId="165" fontId="2" fillId="2" borderId="29" xfId="0" applyNumberFormat="1" applyFont="1" applyFill="1" applyBorder="1" applyAlignment="1">
      <alignment horizontal="right" vertical="center" wrapText="1" readingOrder="1"/>
    </xf>
    <xf numFmtId="165" fontId="6" fillId="2" borderId="3" xfId="0" applyNumberFormat="1" applyFont="1" applyFill="1" applyBorder="1" applyAlignment="1">
      <alignment horizontal="right" vertical="center" wrapText="1" readingOrder="1"/>
    </xf>
    <xf numFmtId="165" fontId="2" fillId="2" borderId="28" xfId="0" applyNumberFormat="1" applyFont="1" applyFill="1" applyBorder="1" applyAlignment="1">
      <alignment horizontal="right" vertical="center" wrapText="1" readingOrder="1"/>
    </xf>
    <xf numFmtId="164" fontId="2" fillId="0" borderId="25" xfId="0" applyNumberFormat="1" applyFont="1" applyBorder="1" applyAlignment="1">
      <alignment horizontal="right" vertical="center" wrapText="1" readingOrder="1"/>
    </xf>
    <xf numFmtId="164" fontId="2" fillId="0" borderId="26" xfId="0" applyNumberFormat="1" applyFont="1" applyBorder="1" applyAlignment="1">
      <alignment horizontal="right" vertical="center" wrapText="1" readingOrder="1"/>
    </xf>
    <xf numFmtId="165" fontId="2" fillId="0" borderId="18" xfId="0" applyNumberFormat="1" applyFont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center" wrapText="1" readingOrder="1"/>
    </xf>
    <xf numFmtId="165" fontId="2" fillId="0" borderId="19" xfId="0" applyNumberFormat="1" applyFont="1" applyBorder="1" applyAlignment="1">
      <alignment horizontal="right" vertical="center" wrapText="1" readingOrder="1"/>
    </xf>
    <xf numFmtId="164" fontId="2" fillId="0" borderId="19" xfId="0" applyNumberFormat="1" applyFont="1" applyBorder="1" applyAlignment="1">
      <alignment horizontal="right" vertical="center" wrapText="1" readingOrder="1"/>
    </xf>
    <xf numFmtId="165" fontId="6" fillId="2" borderId="23" xfId="0" applyNumberFormat="1" applyFont="1" applyFill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top" wrapText="1" readingOrder="1"/>
    </xf>
    <xf numFmtId="164" fontId="7" fillId="0" borderId="26" xfId="0" applyNumberFormat="1" applyFont="1" applyBorder="1" applyAlignment="1">
      <alignment horizontal="right" vertical="top" wrapText="1" readingOrder="1"/>
    </xf>
    <xf numFmtId="8" fontId="7" fillId="0" borderId="19" xfId="0" applyNumberFormat="1" applyFont="1" applyBorder="1" applyAlignment="1">
      <alignment horizontal="right" vertical="top"/>
    </xf>
    <xf numFmtId="165" fontId="8" fillId="0" borderId="19" xfId="0" applyNumberFormat="1" applyFont="1" applyBorder="1" applyAlignment="1">
      <alignment horizontal="right" vertical="top"/>
    </xf>
    <xf numFmtId="165" fontId="7" fillId="0" borderId="19" xfId="0" applyNumberFormat="1" applyFont="1" applyBorder="1" applyAlignment="1">
      <alignment horizontal="right" vertical="top" wrapText="1" readingOrder="1"/>
    </xf>
    <xf numFmtId="165" fontId="7" fillId="0" borderId="7" xfId="0" applyNumberFormat="1" applyFont="1" applyBorder="1" applyAlignment="1">
      <alignment horizontal="right" vertical="top" wrapText="1" readingOrder="1"/>
    </xf>
    <xf numFmtId="164" fontId="7" fillId="0" borderId="30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164" fontId="2" fillId="0" borderId="19" xfId="0" applyNumberFormat="1" applyFont="1" applyBorder="1" applyAlignment="1">
      <alignment horizontal="right" vertical="top" wrapText="1" readingOrder="1"/>
    </xf>
    <xf numFmtId="164" fontId="2" fillId="0" borderId="8" xfId="0" applyNumberFormat="1" applyFont="1" applyBorder="1" applyAlignment="1">
      <alignment horizontal="right" vertical="top" wrapText="1" readingOrder="1"/>
    </xf>
    <xf numFmtId="165" fontId="2" fillId="0" borderId="18" xfId="0" applyNumberFormat="1" applyFont="1" applyBorder="1" applyAlignment="1">
      <alignment horizontal="right" vertical="top" wrapText="1" readingOrder="1"/>
    </xf>
    <xf numFmtId="165" fontId="2" fillId="0" borderId="25" xfId="0" applyNumberFormat="1" applyFont="1" applyBorder="1" applyAlignment="1">
      <alignment horizontal="right" vertical="top" wrapText="1" readingOrder="1"/>
    </xf>
    <xf numFmtId="164" fontId="2" fillId="0" borderId="14" xfId="0" applyNumberFormat="1" applyFont="1" applyBorder="1" applyAlignment="1">
      <alignment horizontal="right" vertical="top" wrapText="1" readingOrder="1"/>
    </xf>
    <xf numFmtId="165" fontId="2" fillId="0" borderId="19" xfId="0" applyNumberFormat="1" applyFont="1" applyBorder="1" applyAlignment="1">
      <alignment horizontal="right" vertical="top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5" fontId="7" fillId="0" borderId="20" xfId="0" applyNumberFormat="1" applyFont="1" applyBorder="1" applyAlignment="1">
      <alignment horizontal="right" vertical="top" wrapText="1" readingOrder="1"/>
    </xf>
    <xf numFmtId="165" fontId="7" fillId="0" borderId="9" xfId="0" applyNumberFormat="1" applyFont="1" applyBorder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164" fontId="2" fillId="0" borderId="26" xfId="0" applyNumberFormat="1" applyFont="1" applyBorder="1" applyAlignment="1">
      <alignment horizontal="right" vertical="top" wrapText="1" readingOrder="1"/>
    </xf>
    <xf numFmtId="165" fontId="7" fillId="0" borderId="26" xfId="0" applyNumberFormat="1" applyFont="1" applyBorder="1" applyAlignment="1">
      <alignment horizontal="right" vertical="top" wrapText="1" readingOrder="1"/>
    </xf>
    <xf numFmtId="165" fontId="7" fillId="0" borderId="27" xfId="0" applyNumberFormat="1" applyFont="1" applyBorder="1" applyAlignment="1">
      <alignment horizontal="right" vertical="top" wrapText="1" readingOrder="1"/>
    </xf>
    <xf numFmtId="8" fontId="7" fillId="0" borderId="26" xfId="0" applyNumberFormat="1" applyFont="1" applyBorder="1" applyAlignment="1">
      <alignment horizontal="right" vertical="top" wrapText="1"/>
    </xf>
    <xf numFmtId="7" fontId="7" fillId="0" borderId="26" xfId="0" applyNumberFormat="1" applyFont="1" applyBorder="1" applyAlignment="1">
      <alignment horizontal="right" vertical="top"/>
    </xf>
    <xf numFmtId="8" fontId="7" fillId="0" borderId="26" xfId="0" applyNumberFormat="1" applyFont="1" applyBorder="1" applyAlignment="1">
      <alignment horizontal="right" vertical="top"/>
    </xf>
    <xf numFmtId="165" fontId="8" fillId="0" borderId="26" xfId="1" applyNumberFormat="1" applyFont="1" applyFill="1" applyBorder="1" applyAlignment="1">
      <alignment horizontal="right" vertical="top" wrapText="1"/>
    </xf>
    <xf numFmtId="165" fontId="2" fillId="0" borderId="26" xfId="0" applyNumberFormat="1" applyFont="1" applyBorder="1" applyAlignment="1">
      <alignment horizontal="right" vertical="center" wrapText="1" readingOrder="1"/>
    </xf>
    <xf numFmtId="165" fontId="2" fillId="0" borderId="25" xfId="0" applyNumberFormat="1" applyFont="1" applyBorder="1" applyAlignment="1">
      <alignment horizontal="right" vertical="center" wrapText="1" readingOrder="1"/>
    </xf>
    <xf numFmtId="165" fontId="2" fillId="0" borderId="26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817080</xdr:colOff>
      <xdr:row>120</xdr:row>
      <xdr:rowOff>144117</xdr:rowOff>
    </xdr:from>
    <xdr:to>
      <xdr:col>3</xdr:col>
      <xdr:colOff>694497</xdr:colOff>
      <xdr:row>120</xdr:row>
      <xdr:rowOff>144117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55AB7C7-2DB2-4B00-BD32-194526A96DE6}"/>
            </a:ext>
          </a:extLst>
        </xdr:cNvPr>
        <xdr:cNvCxnSpPr/>
      </xdr:nvCxnSpPr>
      <xdr:spPr>
        <a:xfrm>
          <a:off x="3579330" y="26633142"/>
          <a:ext cx="2163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120</xdr:row>
      <xdr:rowOff>153642</xdr:rowOff>
    </xdr:from>
    <xdr:to>
      <xdr:col>6</xdr:col>
      <xdr:colOff>523048</xdr:colOff>
      <xdr:row>120</xdr:row>
      <xdr:rowOff>153642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122ED18-3FEF-437D-9FA0-0B60F48F09F9}"/>
            </a:ext>
          </a:extLst>
        </xdr:cNvPr>
        <xdr:cNvCxnSpPr/>
      </xdr:nvCxnSpPr>
      <xdr:spPr>
        <a:xfrm>
          <a:off x="6855102" y="26642667"/>
          <a:ext cx="2145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120</xdr:row>
      <xdr:rowOff>99392</xdr:rowOff>
    </xdr:from>
    <xdr:to>
      <xdr:col>6</xdr:col>
      <xdr:colOff>786846</xdr:colOff>
      <xdr:row>123</xdr:row>
      <xdr:rowOff>171450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F4F5856-6D98-44EF-B024-92BD3F5C8B81}"/>
            </a:ext>
          </a:extLst>
        </xdr:cNvPr>
        <xdr:cNvSpPr txBox="1"/>
      </xdr:nvSpPr>
      <xdr:spPr>
        <a:xfrm>
          <a:off x="6572250" y="26588417"/>
          <a:ext cx="2691846" cy="662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</a:t>
          </a:r>
          <a:r>
            <a:rPr lang="es-MX" sz="1100" baseline="0"/>
            <a:t>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683730</xdr:colOff>
      <xdr:row>120</xdr:row>
      <xdr:rowOff>115542</xdr:rowOff>
    </xdr:from>
    <xdr:to>
      <xdr:col>0</xdr:col>
      <xdr:colOff>2475672</xdr:colOff>
      <xdr:row>120</xdr:row>
      <xdr:rowOff>115542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7BC23-BDE2-4597-BEBB-E25F364CD6D2}"/>
            </a:ext>
          </a:extLst>
        </xdr:cNvPr>
        <xdr:cNvCxnSpPr/>
      </xdr:nvCxnSpPr>
      <xdr:spPr>
        <a:xfrm>
          <a:off x="683730" y="266045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119</xdr:row>
      <xdr:rowOff>180975</xdr:rowOff>
    </xdr:from>
    <xdr:to>
      <xdr:col>1</xdr:col>
      <xdr:colOff>180975</xdr:colOff>
      <xdr:row>123</xdr:row>
      <xdr:rowOff>21120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340BD2B-6FFA-47AC-94E2-D1C2D2E6264A}"/>
            </a:ext>
          </a:extLst>
        </xdr:cNvPr>
        <xdr:cNvSpPr txBox="1"/>
      </xdr:nvSpPr>
      <xdr:spPr>
        <a:xfrm>
          <a:off x="257175" y="264795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676275</xdr:colOff>
      <xdr:row>120</xdr:row>
      <xdr:rowOff>28575</xdr:rowOff>
    </xdr:from>
    <xdr:to>
      <xdr:col>3</xdr:col>
      <xdr:colOff>908188</xdr:colOff>
      <xdr:row>123</xdr:row>
      <xdr:rowOff>59220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F9BFD89-CE17-47C1-A691-82018930E3E0}"/>
            </a:ext>
          </a:extLst>
        </xdr:cNvPr>
        <xdr:cNvSpPr txBox="1"/>
      </xdr:nvSpPr>
      <xdr:spPr>
        <a:xfrm>
          <a:off x="3438525" y="265176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2</xdr:col>
      <xdr:colOff>66675</xdr:colOff>
      <xdr:row>0</xdr:row>
      <xdr:rowOff>152400</xdr:rowOff>
    </xdr:from>
    <xdr:to>
      <xdr:col>3</xdr:col>
      <xdr:colOff>433110</xdr:colOff>
      <xdr:row>9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8CBD596-D8BB-4C56-90EF-40EFA7F0D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71925" y="152400"/>
          <a:ext cx="1509435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159970</xdr:rowOff>
    </xdr:from>
    <xdr:to>
      <xdr:col>6</xdr:col>
      <xdr:colOff>1095375</xdr:colOff>
      <xdr:row>65</xdr:row>
      <xdr:rowOff>133163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A75160-F617-48FE-8017-0E8601875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57150" y="1372357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127</xdr:row>
      <xdr:rowOff>9525</xdr:rowOff>
    </xdr:from>
    <xdr:to>
      <xdr:col>6</xdr:col>
      <xdr:colOff>1133475</xdr:colOff>
      <xdr:row>131</xdr:row>
      <xdr:rowOff>173218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897D13D-AA63-455B-9B37-C669DACB0D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5250" y="2804160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66</xdr:row>
      <xdr:rowOff>66675</xdr:rowOff>
    </xdr:from>
    <xdr:to>
      <xdr:col>3</xdr:col>
      <xdr:colOff>404535</xdr:colOff>
      <xdr:row>75</xdr:row>
      <xdr:rowOff>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C3F9058-7818-47F4-A725-F8E649B5F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43350" y="14773275"/>
          <a:ext cx="150943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G124"/>
  <sheetViews>
    <sheetView tabSelected="1" view="pageBreakPreview" zoomScaleNormal="145" zoomScaleSheetLayoutView="100" workbookViewId="0">
      <selection activeCell="A16" sqref="A16:G53"/>
    </sheetView>
  </sheetViews>
  <sheetFormatPr baseColWidth="10" defaultRowHeight="15" x14ac:dyDescent="0.25"/>
  <cols>
    <col min="1" max="1" width="41.42578125" customWidth="1"/>
    <col min="2" max="7" width="17.140625" customWidth="1"/>
  </cols>
  <sheetData>
    <row r="11" spans="1:7" ht="15" customHeight="1" x14ac:dyDescent="0.25">
      <c r="A11" s="57" t="s">
        <v>0</v>
      </c>
      <c r="B11" s="57"/>
      <c r="C11" s="57"/>
      <c r="D11" s="57"/>
      <c r="E11" s="57"/>
      <c r="F11" s="57"/>
      <c r="G11" s="57"/>
    </row>
    <row r="12" spans="1:7" ht="15" customHeight="1" x14ac:dyDescent="0.25">
      <c r="A12" s="57" t="s">
        <v>1</v>
      </c>
      <c r="B12" s="57"/>
      <c r="C12" s="57"/>
      <c r="D12" s="57"/>
      <c r="E12" s="57"/>
      <c r="F12" s="57"/>
      <c r="G12" s="57"/>
    </row>
    <row r="13" spans="1:7" x14ac:dyDescent="0.25">
      <c r="A13" s="55" t="s">
        <v>40</v>
      </c>
      <c r="B13" s="55"/>
      <c r="C13" s="55"/>
      <c r="D13" s="55"/>
      <c r="E13" s="55"/>
      <c r="F13" s="55"/>
      <c r="G13" s="55"/>
    </row>
    <row r="14" spans="1:7" ht="15" customHeight="1" x14ac:dyDescent="0.25">
      <c r="A14" s="56" t="s">
        <v>48</v>
      </c>
      <c r="B14" s="56"/>
      <c r="C14" s="56"/>
      <c r="D14" s="56"/>
      <c r="E14" s="56"/>
      <c r="F14" s="56"/>
      <c r="G14" s="56"/>
    </row>
    <row r="15" spans="1:7" ht="16.899999999999999" customHeight="1" thickBot="1" x14ac:dyDescent="0.3">
      <c r="B15" s="58"/>
      <c r="C15" s="58"/>
      <c r="D15" s="58"/>
      <c r="E15" s="58"/>
      <c r="F15" s="58"/>
      <c r="G15" s="58"/>
    </row>
    <row r="16" spans="1:7" ht="16.899999999999999" customHeight="1" x14ac:dyDescent="0.25">
      <c r="A16" s="59" t="s">
        <v>3</v>
      </c>
      <c r="B16" s="61" t="s">
        <v>2</v>
      </c>
      <c r="C16" s="62"/>
      <c r="D16" s="62"/>
      <c r="E16" s="62"/>
      <c r="F16" s="63"/>
      <c r="G16" s="64" t="s">
        <v>8</v>
      </c>
    </row>
    <row r="17" spans="1:7" ht="25.15" customHeight="1" x14ac:dyDescent="0.25">
      <c r="A17" s="60"/>
      <c r="B17" s="4" t="s">
        <v>4</v>
      </c>
      <c r="C17" s="4" t="s">
        <v>33</v>
      </c>
      <c r="D17" s="4" t="s">
        <v>5</v>
      </c>
      <c r="E17" s="4" t="s">
        <v>6</v>
      </c>
      <c r="F17" s="4" t="s">
        <v>7</v>
      </c>
      <c r="G17" s="65"/>
    </row>
    <row r="18" spans="1:7" ht="21.75" customHeight="1" x14ac:dyDescent="0.25">
      <c r="A18" s="5" t="s">
        <v>41</v>
      </c>
      <c r="B18" s="18">
        <f>+B19+B29+B38+B49</f>
        <v>995720575.43000007</v>
      </c>
      <c r="C18" s="18">
        <f>+C19+C29+C38+C49</f>
        <v>48129216.390000001</v>
      </c>
      <c r="D18" s="18">
        <f t="shared" ref="D18:F18" si="0">+D19+D29+D38+D49</f>
        <v>1043849791.8200001</v>
      </c>
      <c r="E18" s="18">
        <f t="shared" si="0"/>
        <v>429716156.23000002</v>
      </c>
      <c r="F18" s="18">
        <f t="shared" si="0"/>
        <v>395247601.17000002</v>
      </c>
      <c r="G18" s="26">
        <f>+G19+G29+G38+G49</f>
        <v>614133635.59000003</v>
      </c>
    </row>
    <row r="19" spans="1:7" x14ac:dyDescent="0.25">
      <c r="A19" s="10" t="s">
        <v>42</v>
      </c>
      <c r="B19" s="37">
        <f>SUM(B20:B27)</f>
        <v>756837005.53999996</v>
      </c>
      <c r="C19" s="38">
        <f t="shared" ref="C19:F19" si="1">SUM(C20:C27)</f>
        <v>30101416.329999998</v>
      </c>
      <c r="D19" s="38">
        <f t="shared" si="1"/>
        <v>786938421.87000012</v>
      </c>
      <c r="E19" s="38">
        <f t="shared" si="1"/>
        <v>336020289.19</v>
      </c>
      <c r="F19" s="38">
        <f t="shared" si="1"/>
        <v>302811048.18000001</v>
      </c>
      <c r="G19" s="39">
        <f>SUM(G20:G27)</f>
        <v>450918132.68000007</v>
      </c>
    </row>
    <row r="20" spans="1:7" x14ac:dyDescent="0.25">
      <c r="A20" s="7" t="s">
        <v>9</v>
      </c>
      <c r="B20" s="27">
        <v>311128967.91000003</v>
      </c>
      <c r="C20" s="28">
        <v>1802215.95</v>
      </c>
      <c r="D20" s="28">
        <f>+B20+C20</f>
        <v>312931183.86000001</v>
      </c>
      <c r="E20" s="28">
        <v>81556048.890000001</v>
      </c>
      <c r="F20" s="28">
        <v>65086548.149999999</v>
      </c>
      <c r="G20" s="34">
        <f>+D20-E20</f>
        <v>231375134.97000003</v>
      </c>
    </row>
    <row r="21" spans="1:7" x14ac:dyDescent="0.25">
      <c r="A21" s="7" t="s">
        <v>10</v>
      </c>
      <c r="B21" s="27">
        <v>4127670.8</v>
      </c>
      <c r="C21" s="28">
        <v>101966.67</v>
      </c>
      <c r="D21" s="28">
        <f t="shared" ref="D21:D27" si="2">+B21+C21</f>
        <v>4229637.47</v>
      </c>
      <c r="E21" s="28">
        <v>1531693.13</v>
      </c>
      <c r="F21" s="28">
        <v>1522148.84</v>
      </c>
      <c r="G21" s="34">
        <f t="shared" ref="G21:G27" si="3">+D21-E21</f>
        <v>2697944.34</v>
      </c>
    </row>
    <row r="22" spans="1:7" ht="27" customHeight="1" x14ac:dyDescent="0.25">
      <c r="A22" s="7" t="s">
        <v>11</v>
      </c>
      <c r="B22" s="27">
        <v>21482076.670000002</v>
      </c>
      <c r="C22" s="28">
        <v>327726</v>
      </c>
      <c r="D22" s="28">
        <f t="shared" si="2"/>
        <v>21809802.670000002</v>
      </c>
      <c r="E22" s="28">
        <v>8803017.8599999994</v>
      </c>
      <c r="F22" s="28">
        <v>8592708</v>
      </c>
      <c r="G22" s="34">
        <f t="shared" si="3"/>
        <v>13006784.810000002</v>
      </c>
    </row>
    <row r="23" spans="1:7" x14ac:dyDescent="0.25">
      <c r="A23" s="7" t="s">
        <v>12</v>
      </c>
      <c r="B23" s="27">
        <v>0</v>
      </c>
      <c r="C23" s="28">
        <v>0</v>
      </c>
      <c r="D23" s="28">
        <f t="shared" si="2"/>
        <v>0</v>
      </c>
      <c r="E23" s="28">
        <v>0</v>
      </c>
      <c r="F23" s="28">
        <v>0</v>
      </c>
      <c r="G23" s="34">
        <f t="shared" si="3"/>
        <v>0</v>
      </c>
    </row>
    <row r="24" spans="1:7" x14ac:dyDescent="0.25">
      <c r="A24" s="7" t="s">
        <v>13</v>
      </c>
      <c r="B24" s="27">
        <v>81115574.599999994</v>
      </c>
      <c r="C24" s="28">
        <v>20446132.969999999</v>
      </c>
      <c r="D24" s="28">
        <f t="shared" si="2"/>
        <v>101561707.56999999</v>
      </c>
      <c r="E24" s="28">
        <v>55922825.359999999</v>
      </c>
      <c r="F24" s="28">
        <v>55708533.979999997</v>
      </c>
      <c r="G24" s="34">
        <f t="shared" si="3"/>
        <v>45638882.209999993</v>
      </c>
    </row>
    <row r="25" spans="1:7" x14ac:dyDescent="0.25">
      <c r="A25" s="7" t="s">
        <v>14</v>
      </c>
      <c r="B25" s="27">
        <v>0</v>
      </c>
      <c r="C25" s="28">
        <v>0</v>
      </c>
      <c r="D25" s="28">
        <f t="shared" si="2"/>
        <v>0</v>
      </c>
      <c r="E25" s="28">
        <v>0</v>
      </c>
      <c r="F25" s="28">
        <v>0</v>
      </c>
      <c r="G25" s="34">
        <f t="shared" si="3"/>
        <v>0</v>
      </c>
    </row>
    <row r="26" spans="1:7" ht="27" customHeight="1" x14ac:dyDescent="0.25">
      <c r="A26" s="7" t="s">
        <v>15</v>
      </c>
      <c r="B26" s="27">
        <v>188109556.74000001</v>
      </c>
      <c r="C26" s="28">
        <v>-13515</v>
      </c>
      <c r="D26" s="28">
        <f t="shared" si="2"/>
        <v>188096041.74000001</v>
      </c>
      <c r="E26" s="28">
        <v>102100009.2</v>
      </c>
      <c r="F26" s="28">
        <v>89520589.659999996</v>
      </c>
      <c r="G26" s="34">
        <f t="shared" si="3"/>
        <v>85996032.540000007</v>
      </c>
    </row>
    <row r="27" spans="1:7" x14ac:dyDescent="0.25">
      <c r="A27" s="7" t="s">
        <v>16</v>
      </c>
      <c r="B27" s="27">
        <v>150873158.81999999</v>
      </c>
      <c r="C27" s="28">
        <v>7436889.7400000002</v>
      </c>
      <c r="D27" s="28">
        <f t="shared" si="2"/>
        <v>158310048.56</v>
      </c>
      <c r="E27" s="28">
        <v>86106694.75</v>
      </c>
      <c r="F27" s="28">
        <v>82380519.549999997</v>
      </c>
      <c r="G27" s="34">
        <f t="shared" si="3"/>
        <v>72203353.810000002</v>
      </c>
    </row>
    <row r="28" spans="1:7" x14ac:dyDescent="0.25">
      <c r="A28" s="6"/>
      <c r="B28" s="35"/>
      <c r="C28" s="45"/>
      <c r="D28" s="45"/>
      <c r="E28" s="45"/>
      <c r="F28" s="45"/>
      <c r="G28" s="36"/>
    </row>
    <row r="29" spans="1:7" ht="26.25" customHeight="1" x14ac:dyDescent="0.25">
      <c r="A29" s="6" t="s">
        <v>43</v>
      </c>
      <c r="B29" s="40">
        <f>SUM(B30:B36)</f>
        <v>233207233.07000002</v>
      </c>
      <c r="C29" s="54">
        <f t="shared" ref="C29:F29" si="4">SUM(C30:C36)</f>
        <v>17369466.73</v>
      </c>
      <c r="D29" s="54">
        <f t="shared" si="4"/>
        <v>250576699.80000001</v>
      </c>
      <c r="E29" s="54">
        <f t="shared" si="4"/>
        <v>91334030.939999998</v>
      </c>
      <c r="F29" s="54">
        <f t="shared" si="4"/>
        <v>90082984.889999986</v>
      </c>
      <c r="G29" s="36">
        <f>SUM(G30:G36)</f>
        <v>159242668.86000001</v>
      </c>
    </row>
    <row r="30" spans="1:7" x14ac:dyDescent="0.25">
      <c r="A30" s="7" t="s">
        <v>17</v>
      </c>
      <c r="B30" s="27">
        <v>0</v>
      </c>
      <c r="C30" s="28">
        <v>0</v>
      </c>
      <c r="D30" s="28">
        <f t="shared" ref="D30:D36" si="5">+B30+C30</f>
        <v>0</v>
      </c>
      <c r="E30" s="28">
        <v>0</v>
      </c>
      <c r="F30" s="28">
        <v>0</v>
      </c>
      <c r="G30" s="34">
        <f t="shared" ref="G30:G36" si="6">+D30-E30</f>
        <v>0</v>
      </c>
    </row>
    <row r="31" spans="1:7" x14ac:dyDescent="0.25">
      <c r="A31" s="7" t="s">
        <v>18</v>
      </c>
      <c r="B31" s="27">
        <v>187997706.94</v>
      </c>
      <c r="C31" s="28">
        <v>-3079000</v>
      </c>
      <c r="D31" s="28">
        <f t="shared" si="5"/>
        <v>184918706.94</v>
      </c>
      <c r="E31" s="28">
        <v>63475278.689999998</v>
      </c>
      <c r="F31" s="28">
        <v>62286112.149999999</v>
      </c>
      <c r="G31" s="34">
        <f t="shared" si="6"/>
        <v>121443428.25</v>
      </c>
    </row>
    <row r="32" spans="1:7" x14ac:dyDescent="0.25">
      <c r="A32" s="7" t="s">
        <v>19</v>
      </c>
      <c r="B32" s="27">
        <v>15900413.83</v>
      </c>
      <c r="C32" s="28">
        <v>5990000</v>
      </c>
      <c r="D32" s="28">
        <f t="shared" si="5"/>
        <v>21890413.829999998</v>
      </c>
      <c r="E32" s="28">
        <v>9537586.6300000008</v>
      </c>
      <c r="F32" s="28">
        <v>9512484.6099999994</v>
      </c>
      <c r="G32" s="34">
        <f t="shared" si="6"/>
        <v>12352827.199999997</v>
      </c>
    </row>
    <row r="33" spans="1:7" ht="24" customHeight="1" x14ac:dyDescent="0.25">
      <c r="A33" s="7" t="s">
        <v>20</v>
      </c>
      <c r="B33" s="27">
        <v>0</v>
      </c>
      <c r="C33" s="28">
        <v>0</v>
      </c>
      <c r="D33" s="28">
        <f t="shared" si="5"/>
        <v>0</v>
      </c>
      <c r="E33" s="28">
        <v>0</v>
      </c>
      <c r="F33" s="28">
        <v>0</v>
      </c>
      <c r="G33" s="34">
        <f t="shared" si="6"/>
        <v>0</v>
      </c>
    </row>
    <row r="34" spans="1:7" x14ac:dyDescent="0.25">
      <c r="A34" s="7" t="s">
        <v>21</v>
      </c>
      <c r="B34" s="27">
        <v>0</v>
      </c>
      <c r="C34" s="28">
        <v>0</v>
      </c>
      <c r="D34" s="28">
        <f t="shared" si="5"/>
        <v>0</v>
      </c>
      <c r="E34" s="28">
        <v>0</v>
      </c>
      <c r="F34" s="28">
        <v>0</v>
      </c>
      <c r="G34" s="34">
        <f t="shared" si="6"/>
        <v>0</v>
      </c>
    </row>
    <row r="35" spans="1:7" x14ac:dyDescent="0.25">
      <c r="A35" s="7" t="s">
        <v>22</v>
      </c>
      <c r="B35" s="27">
        <v>779713.33</v>
      </c>
      <c r="C35" s="28">
        <v>-20000</v>
      </c>
      <c r="D35" s="28">
        <f t="shared" si="5"/>
        <v>759713.33</v>
      </c>
      <c r="E35" s="28">
        <v>214580.06</v>
      </c>
      <c r="F35" s="28">
        <v>214580.06</v>
      </c>
      <c r="G35" s="34">
        <f t="shared" si="6"/>
        <v>545133.27</v>
      </c>
    </row>
    <row r="36" spans="1:7" x14ac:dyDescent="0.25">
      <c r="A36" s="7" t="s">
        <v>23</v>
      </c>
      <c r="B36" s="27">
        <v>28529398.969999999</v>
      </c>
      <c r="C36" s="28">
        <v>14478466.73</v>
      </c>
      <c r="D36" s="28">
        <f t="shared" si="5"/>
        <v>43007865.700000003</v>
      </c>
      <c r="E36" s="28">
        <v>18106585.559999999</v>
      </c>
      <c r="F36" s="28">
        <v>18069808.07</v>
      </c>
      <c r="G36" s="34">
        <f t="shared" si="6"/>
        <v>24901280.140000004</v>
      </c>
    </row>
    <row r="37" spans="1:7" x14ac:dyDescent="0.25">
      <c r="A37" s="6"/>
      <c r="B37" s="35"/>
      <c r="C37" s="45"/>
      <c r="D37" s="45"/>
      <c r="E37" s="45"/>
      <c r="F37" s="45"/>
      <c r="G37" s="36"/>
    </row>
    <row r="38" spans="1:7" ht="27" customHeight="1" x14ac:dyDescent="0.25">
      <c r="A38" s="6" t="s">
        <v>44</v>
      </c>
      <c r="B38" s="40">
        <f>SUM(B39:B47)</f>
        <v>5676336.8200000003</v>
      </c>
      <c r="C38" s="54">
        <f t="shared" ref="C38:E38" si="7">SUM(C39:C47)</f>
        <v>658333.32999999996</v>
      </c>
      <c r="D38" s="54">
        <f t="shared" si="7"/>
        <v>6334670.1500000004</v>
      </c>
      <c r="E38" s="54">
        <f t="shared" si="7"/>
        <v>2361836.1</v>
      </c>
      <c r="F38" s="54">
        <f>SUM(F39:F47)</f>
        <v>2353568.1</v>
      </c>
      <c r="G38" s="36">
        <f>SUM(G39:G47)</f>
        <v>3972834.0500000003</v>
      </c>
    </row>
    <row r="39" spans="1:7" ht="24" x14ac:dyDescent="0.25">
      <c r="A39" s="7" t="s">
        <v>25</v>
      </c>
      <c r="B39" s="27">
        <v>5676336.8200000003</v>
      </c>
      <c r="C39" s="28">
        <v>658333.32999999996</v>
      </c>
      <c r="D39" s="28">
        <f t="shared" ref="D39:D47" si="8">+B39+C39</f>
        <v>6334670.1500000004</v>
      </c>
      <c r="E39" s="28">
        <v>2361836.1</v>
      </c>
      <c r="F39" s="28">
        <v>2353568.1</v>
      </c>
      <c r="G39" s="34">
        <f t="shared" ref="G39" si="9">+D39-E39</f>
        <v>3972834.0500000003</v>
      </c>
    </row>
    <row r="40" spans="1:7" ht="24" x14ac:dyDescent="0.25">
      <c r="A40" s="7" t="s">
        <v>24</v>
      </c>
      <c r="B40" s="27">
        <v>0</v>
      </c>
      <c r="C40" s="28">
        <v>0</v>
      </c>
      <c r="D40" s="28">
        <f t="shared" si="8"/>
        <v>0</v>
      </c>
      <c r="E40" s="28">
        <f t="shared" ref="E40:E42" si="10">+C40+D40</f>
        <v>0</v>
      </c>
      <c r="F40" s="28">
        <f t="shared" ref="F40:F42" si="11">+D40+E40</f>
        <v>0</v>
      </c>
      <c r="G40" s="34">
        <f t="shared" ref="G40:G47" si="12">+D40-E40</f>
        <v>0</v>
      </c>
    </row>
    <row r="41" spans="1:7" x14ac:dyDescent="0.25">
      <c r="A41" s="7" t="s">
        <v>26</v>
      </c>
      <c r="B41" s="27">
        <v>0</v>
      </c>
      <c r="C41" s="28">
        <v>0</v>
      </c>
      <c r="D41" s="28">
        <f t="shared" si="8"/>
        <v>0</v>
      </c>
      <c r="E41" s="28">
        <f t="shared" si="10"/>
        <v>0</v>
      </c>
      <c r="F41" s="28">
        <f t="shared" si="11"/>
        <v>0</v>
      </c>
      <c r="G41" s="34">
        <f t="shared" si="12"/>
        <v>0</v>
      </c>
    </row>
    <row r="42" spans="1:7" ht="24" x14ac:dyDescent="0.25">
      <c r="A42" s="7" t="s">
        <v>27</v>
      </c>
      <c r="B42" s="27">
        <v>0</v>
      </c>
      <c r="C42" s="28">
        <v>0</v>
      </c>
      <c r="D42" s="28">
        <f t="shared" si="8"/>
        <v>0</v>
      </c>
      <c r="E42" s="28">
        <f t="shared" si="10"/>
        <v>0</v>
      </c>
      <c r="F42" s="28">
        <f t="shared" si="11"/>
        <v>0</v>
      </c>
      <c r="G42" s="34">
        <f t="shared" si="12"/>
        <v>0</v>
      </c>
    </row>
    <row r="43" spans="1:7" x14ac:dyDescent="0.25">
      <c r="A43" s="7" t="s">
        <v>28</v>
      </c>
      <c r="B43" s="27">
        <v>0</v>
      </c>
      <c r="C43" s="28">
        <v>0</v>
      </c>
      <c r="D43" s="28">
        <f t="shared" si="8"/>
        <v>0</v>
      </c>
      <c r="E43" s="28">
        <v>0</v>
      </c>
      <c r="F43" s="28">
        <v>0</v>
      </c>
      <c r="G43" s="34">
        <f t="shared" si="12"/>
        <v>0</v>
      </c>
    </row>
    <row r="44" spans="1:7" x14ac:dyDescent="0.25">
      <c r="A44" s="7" t="s">
        <v>29</v>
      </c>
      <c r="B44" s="27">
        <v>0</v>
      </c>
      <c r="C44" s="28">
        <v>0</v>
      </c>
      <c r="D44" s="28">
        <f t="shared" si="8"/>
        <v>0</v>
      </c>
      <c r="E44" s="28">
        <f t="shared" ref="E44:E46" si="13">+C44+D44</f>
        <v>0</v>
      </c>
      <c r="F44" s="28">
        <f t="shared" ref="F44:F46" si="14">+D44+E44</f>
        <v>0</v>
      </c>
      <c r="G44" s="34">
        <f t="shared" si="12"/>
        <v>0</v>
      </c>
    </row>
    <row r="45" spans="1:7" x14ac:dyDescent="0.25">
      <c r="A45" s="7" t="s">
        <v>30</v>
      </c>
      <c r="B45" s="27">
        <v>0</v>
      </c>
      <c r="C45" s="28">
        <v>0</v>
      </c>
      <c r="D45" s="28">
        <f t="shared" si="8"/>
        <v>0</v>
      </c>
      <c r="E45" s="28">
        <f t="shared" si="13"/>
        <v>0</v>
      </c>
      <c r="F45" s="28">
        <f t="shared" si="14"/>
        <v>0</v>
      </c>
      <c r="G45" s="34">
        <f t="shared" si="12"/>
        <v>0</v>
      </c>
    </row>
    <row r="46" spans="1:7" x14ac:dyDescent="0.25">
      <c r="A46" s="7" t="s">
        <v>31</v>
      </c>
      <c r="B46" s="27">
        <v>0</v>
      </c>
      <c r="C46" s="28">
        <v>0</v>
      </c>
      <c r="D46" s="28">
        <f t="shared" si="8"/>
        <v>0</v>
      </c>
      <c r="E46" s="28">
        <f t="shared" si="13"/>
        <v>0</v>
      </c>
      <c r="F46" s="28">
        <f t="shared" si="14"/>
        <v>0</v>
      </c>
      <c r="G46" s="34">
        <f t="shared" si="12"/>
        <v>0</v>
      </c>
    </row>
    <row r="47" spans="1:7" ht="24" x14ac:dyDescent="0.25">
      <c r="A47" s="7" t="s">
        <v>32</v>
      </c>
      <c r="B47" s="27">
        <v>0</v>
      </c>
      <c r="C47" s="28">
        <v>0</v>
      </c>
      <c r="D47" s="28">
        <f t="shared" si="8"/>
        <v>0</v>
      </c>
      <c r="E47" s="28">
        <v>0</v>
      </c>
      <c r="F47" s="28">
        <v>0</v>
      </c>
      <c r="G47" s="34">
        <f t="shared" si="12"/>
        <v>0</v>
      </c>
    </row>
    <row r="48" spans="1:7" x14ac:dyDescent="0.25">
      <c r="A48" s="8"/>
      <c r="B48" s="27"/>
      <c r="C48" s="28"/>
      <c r="D48" s="28"/>
      <c r="E48" s="28"/>
      <c r="F48" s="28"/>
      <c r="G48" s="34"/>
    </row>
    <row r="49" spans="1:7" ht="28.5" customHeight="1" x14ac:dyDescent="0.25">
      <c r="A49" s="6" t="s">
        <v>45</v>
      </c>
      <c r="B49" s="35">
        <f>SUM(B50:B53)</f>
        <v>0</v>
      </c>
      <c r="C49" s="45">
        <f t="shared" ref="C49:F49" si="15">SUM(C50:C53)</f>
        <v>0</v>
      </c>
      <c r="D49" s="45">
        <f t="shared" si="15"/>
        <v>0</v>
      </c>
      <c r="E49" s="45">
        <f t="shared" si="15"/>
        <v>0</v>
      </c>
      <c r="F49" s="45">
        <f t="shared" si="15"/>
        <v>0</v>
      </c>
      <c r="G49" s="36">
        <f>SUM(G50:G53)</f>
        <v>0</v>
      </c>
    </row>
    <row r="50" spans="1:7" ht="25.9" customHeight="1" x14ac:dyDescent="0.25">
      <c r="A50" s="7" t="s">
        <v>34</v>
      </c>
      <c r="B50" s="31">
        <v>0</v>
      </c>
      <c r="C50" s="46">
        <v>0</v>
      </c>
      <c r="D50" s="46">
        <f>+B50+C50</f>
        <v>0</v>
      </c>
      <c r="E50" s="46">
        <v>0</v>
      </c>
      <c r="F50" s="46">
        <v>0</v>
      </c>
      <c r="G50" s="41">
        <f>+D50-E50</f>
        <v>0</v>
      </c>
    </row>
    <row r="51" spans="1:7" ht="36.6" customHeight="1" x14ac:dyDescent="0.25">
      <c r="A51" s="7" t="s">
        <v>35</v>
      </c>
      <c r="B51" s="31">
        <v>0</v>
      </c>
      <c r="C51" s="46">
        <v>0</v>
      </c>
      <c r="D51" s="46">
        <f t="shared" ref="D51:D53" si="16">+B51+C51</f>
        <v>0</v>
      </c>
      <c r="E51" s="46">
        <v>0</v>
      </c>
      <c r="F51" s="46">
        <v>0</v>
      </c>
      <c r="G51" s="41">
        <f t="shared" ref="G51:G53" si="17">+D51-E51</f>
        <v>0</v>
      </c>
    </row>
    <row r="52" spans="1:7" x14ac:dyDescent="0.25">
      <c r="A52" s="7" t="s">
        <v>36</v>
      </c>
      <c r="B52" s="31">
        <v>0</v>
      </c>
      <c r="C52" s="46">
        <v>0</v>
      </c>
      <c r="D52" s="46">
        <f t="shared" si="16"/>
        <v>0</v>
      </c>
      <c r="E52" s="46">
        <v>0</v>
      </c>
      <c r="F52" s="46">
        <v>0</v>
      </c>
      <c r="G52" s="41">
        <f t="shared" si="17"/>
        <v>0</v>
      </c>
    </row>
    <row r="53" spans="1:7" ht="26.25" customHeight="1" thickBot="1" x14ac:dyDescent="0.3">
      <c r="A53" s="9" t="s">
        <v>37</v>
      </c>
      <c r="B53" s="42">
        <v>0</v>
      </c>
      <c r="C53" s="47">
        <v>0</v>
      </c>
      <c r="D53" s="47">
        <f t="shared" si="16"/>
        <v>0</v>
      </c>
      <c r="E53" s="47">
        <v>0</v>
      </c>
      <c r="F53" s="47">
        <v>0</v>
      </c>
      <c r="G53" s="43">
        <f t="shared" si="17"/>
        <v>0</v>
      </c>
    </row>
    <row r="54" spans="1:7" x14ac:dyDescent="0.25">
      <c r="A54" s="11"/>
      <c r="B54" s="1"/>
      <c r="C54" s="1"/>
      <c r="D54" s="1"/>
      <c r="E54" s="2"/>
      <c r="F54" s="2"/>
    </row>
    <row r="57" spans="1:7" x14ac:dyDescent="0.25">
      <c r="G57" s="3" t="s">
        <v>38</v>
      </c>
    </row>
    <row r="75" spans="1:7" x14ac:dyDescent="0.25">
      <c r="G75" s="1"/>
    </row>
    <row r="76" spans="1:7" ht="15" customHeight="1" x14ac:dyDescent="0.25">
      <c r="A76" s="57" t="s">
        <v>0</v>
      </c>
      <c r="B76" s="57"/>
      <c r="C76" s="57"/>
      <c r="D76" s="57"/>
      <c r="E76" s="57"/>
      <c r="F76" s="57"/>
      <c r="G76" s="57"/>
    </row>
    <row r="77" spans="1:7" ht="15" customHeight="1" x14ac:dyDescent="0.25">
      <c r="A77" s="57" t="s">
        <v>1</v>
      </c>
      <c r="B77" s="57"/>
      <c r="C77" s="57"/>
      <c r="D77" s="57"/>
      <c r="E77" s="57"/>
      <c r="F77" s="57"/>
      <c r="G77" s="57"/>
    </row>
    <row r="78" spans="1:7" x14ac:dyDescent="0.25">
      <c r="A78" s="55" t="s">
        <v>40</v>
      </c>
      <c r="B78" s="55"/>
      <c r="C78" s="55"/>
      <c r="D78" s="55"/>
      <c r="E78" s="55"/>
      <c r="F78" s="55"/>
      <c r="G78" s="55"/>
    </row>
    <row r="79" spans="1:7" ht="15" customHeight="1" x14ac:dyDescent="0.25">
      <c r="A79" s="56" t="s">
        <v>48</v>
      </c>
      <c r="B79" s="56"/>
      <c r="C79" s="56"/>
      <c r="D79" s="56"/>
      <c r="E79" s="56"/>
      <c r="F79" s="56"/>
      <c r="G79" s="56"/>
    </row>
    <row r="80" spans="1:7" ht="15.75" thickBot="1" x14ac:dyDescent="0.3"/>
    <row r="81" spans="1:7" x14ac:dyDescent="0.25">
      <c r="A81" s="59" t="s">
        <v>3</v>
      </c>
      <c r="B81" s="61" t="s">
        <v>2</v>
      </c>
      <c r="C81" s="62"/>
      <c r="D81" s="62"/>
      <c r="E81" s="62"/>
      <c r="F81" s="63"/>
      <c r="G81" s="64" t="s">
        <v>8</v>
      </c>
    </row>
    <row r="82" spans="1:7" ht="24" x14ac:dyDescent="0.25">
      <c r="A82" s="60"/>
      <c r="B82" s="4" t="s">
        <v>4</v>
      </c>
      <c r="C82" s="4" t="s">
        <v>33</v>
      </c>
      <c r="D82" s="4" t="s">
        <v>5</v>
      </c>
      <c r="E82" s="4" t="s">
        <v>6</v>
      </c>
      <c r="F82" s="4" t="s">
        <v>7</v>
      </c>
      <c r="G82" s="65"/>
    </row>
    <row r="83" spans="1:7" x14ac:dyDescent="0.25">
      <c r="A83" s="5" t="s">
        <v>46</v>
      </c>
      <c r="B83" s="18">
        <f>+B84+B93+B102+B112</f>
        <v>104738830.56999999</v>
      </c>
      <c r="C83" s="18">
        <f t="shared" ref="C83:F83" si="18">+C84+C93+C102+C112</f>
        <v>34861668.939999998</v>
      </c>
      <c r="D83" s="18">
        <f t="shared" si="18"/>
        <v>139600499.50999999</v>
      </c>
      <c r="E83" s="18">
        <f>+E84+E93+E102+E112</f>
        <v>38392688.07</v>
      </c>
      <c r="F83" s="18">
        <f t="shared" si="18"/>
        <v>35608510.149999999</v>
      </c>
      <c r="G83" s="19">
        <f>+G84+G93+G102+G112</f>
        <v>101207811.44</v>
      </c>
    </row>
    <row r="84" spans="1:7" x14ac:dyDescent="0.25">
      <c r="A84" s="10" t="s">
        <v>42</v>
      </c>
      <c r="B84" s="22">
        <f>SUM(B85:B92)</f>
        <v>104738830.56999999</v>
      </c>
      <c r="C84" s="53">
        <f>SUM(C85:C92)</f>
        <v>34861668.939999998</v>
      </c>
      <c r="D84" s="53">
        <f t="shared" ref="D84:E84" si="19">SUM(D85:D92)</f>
        <v>139600499.50999999</v>
      </c>
      <c r="E84" s="53">
        <f t="shared" si="19"/>
        <v>38392688.07</v>
      </c>
      <c r="F84" s="22">
        <f>SUM(F85:F92)</f>
        <v>35608510.149999999</v>
      </c>
      <c r="G84" s="20">
        <f>SUM(D84-E84)</f>
        <v>101207811.44</v>
      </c>
    </row>
    <row r="85" spans="1:7" x14ac:dyDescent="0.25">
      <c r="A85" s="7" t="s">
        <v>9</v>
      </c>
      <c r="B85" s="27">
        <v>65852430.57</v>
      </c>
      <c r="C85" s="28">
        <v>4710303.4000000004</v>
      </c>
      <c r="D85" s="48">
        <f t="shared" ref="D85:D88" si="20">+C85+B85</f>
        <v>70562733.969999999</v>
      </c>
      <c r="E85" s="28">
        <v>17964296.359999999</v>
      </c>
      <c r="F85" s="28">
        <v>15313773.77</v>
      </c>
      <c r="G85" s="28">
        <f t="shared" ref="G85:G116" si="21">SUM(D85-E85)</f>
        <v>52598437.609999999</v>
      </c>
    </row>
    <row r="86" spans="1:7" x14ac:dyDescent="0.25">
      <c r="A86" s="7" t="s">
        <v>10</v>
      </c>
      <c r="B86" s="27">
        <v>0</v>
      </c>
      <c r="C86" s="28">
        <v>0</v>
      </c>
      <c r="D86" s="48">
        <f t="shared" si="20"/>
        <v>0</v>
      </c>
      <c r="E86" s="28">
        <v>0</v>
      </c>
      <c r="F86" s="28">
        <v>0</v>
      </c>
      <c r="G86" s="28">
        <f t="shared" si="21"/>
        <v>0</v>
      </c>
    </row>
    <row r="87" spans="1:7" ht="24" x14ac:dyDescent="0.25">
      <c r="A87" s="7" t="s">
        <v>11</v>
      </c>
      <c r="B87" s="27">
        <v>0</v>
      </c>
      <c r="C87" s="28">
        <v>0</v>
      </c>
      <c r="D87" s="48">
        <f t="shared" si="20"/>
        <v>0</v>
      </c>
      <c r="E87" s="28">
        <v>0</v>
      </c>
      <c r="F87" s="27">
        <v>0</v>
      </c>
      <c r="G87" s="28">
        <f t="shared" si="21"/>
        <v>0</v>
      </c>
    </row>
    <row r="88" spans="1:7" x14ac:dyDescent="0.25">
      <c r="A88" s="7" t="s">
        <v>12</v>
      </c>
      <c r="B88" s="27">
        <v>0</v>
      </c>
      <c r="C88" s="28">
        <v>0</v>
      </c>
      <c r="D88" s="48">
        <f t="shared" si="20"/>
        <v>0</v>
      </c>
      <c r="E88" s="28">
        <v>0</v>
      </c>
      <c r="F88" s="27">
        <v>0</v>
      </c>
      <c r="G88" s="28">
        <f t="shared" si="21"/>
        <v>0</v>
      </c>
    </row>
    <row r="89" spans="1:7" x14ac:dyDescent="0.25">
      <c r="A89" s="7" t="s">
        <v>13</v>
      </c>
      <c r="B89" s="29">
        <v>0</v>
      </c>
      <c r="C89" s="49">
        <v>0</v>
      </c>
      <c r="D89" s="48">
        <f>+C89+B89</f>
        <v>0</v>
      </c>
      <c r="E89" s="50">
        <v>0</v>
      </c>
      <c r="F89" s="29">
        <v>0</v>
      </c>
      <c r="G89" s="28">
        <f t="shared" si="21"/>
        <v>0</v>
      </c>
    </row>
    <row r="90" spans="1:7" x14ac:dyDescent="0.25">
      <c r="A90" s="7" t="s">
        <v>14</v>
      </c>
      <c r="B90" s="27">
        <v>0</v>
      </c>
      <c r="C90" s="28">
        <v>0</v>
      </c>
      <c r="D90" s="28">
        <v>0</v>
      </c>
      <c r="E90" s="28">
        <v>0</v>
      </c>
      <c r="F90" s="27">
        <v>0</v>
      </c>
      <c r="G90" s="28">
        <f t="shared" si="21"/>
        <v>0</v>
      </c>
    </row>
    <row r="91" spans="1:7" ht="24" x14ac:dyDescent="0.25">
      <c r="A91" s="7" t="s">
        <v>15</v>
      </c>
      <c r="B91" s="30">
        <v>38886400</v>
      </c>
      <c r="C91" s="49">
        <f>33251365.54-3100000</f>
        <v>30151365.539999999</v>
      </c>
      <c r="D91" s="50">
        <f>+B91+C91</f>
        <v>69037765.539999992</v>
      </c>
      <c r="E91" s="46">
        <v>20428391.710000001</v>
      </c>
      <c r="F91" s="31">
        <v>20294736.379999999</v>
      </c>
      <c r="G91" s="28">
        <f t="shared" si="21"/>
        <v>48609373.829999991</v>
      </c>
    </row>
    <row r="92" spans="1:7" x14ac:dyDescent="0.25">
      <c r="A92" s="7" t="s">
        <v>16</v>
      </c>
      <c r="B92" s="27">
        <v>0</v>
      </c>
      <c r="C92" s="51">
        <v>0</v>
      </c>
      <c r="D92" s="50">
        <f>+B92+C92</f>
        <v>0</v>
      </c>
      <c r="E92" s="28">
        <v>0</v>
      </c>
      <c r="F92" s="27">
        <v>0</v>
      </c>
      <c r="G92" s="28">
        <f t="shared" si="21"/>
        <v>0</v>
      </c>
    </row>
    <row r="93" spans="1:7" ht="27.75" customHeight="1" x14ac:dyDescent="0.25">
      <c r="A93" s="6" t="s">
        <v>43</v>
      </c>
      <c r="B93" s="24">
        <f>SUM(B94:B100)</f>
        <v>0</v>
      </c>
      <c r="C93" s="52">
        <f t="shared" ref="C93:F93" si="22">SUM(C94:C100)</f>
        <v>0</v>
      </c>
      <c r="D93" s="52">
        <f t="shared" si="22"/>
        <v>0</v>
      </c>
      <c r="E93" s="52">
        <f t="shared" si="22"/>
        <v>0</v>
      </c>
      <c r="F93" s="24">
        <f t="shared" si="22"/>
        <v>0</v>
      </c>
      <c r="G93" s="21">
        <f t="shared" si="21"/>
        <v>0</v>
      </c>
    </row>
    <row r="94" spans="1:7" x14ac:dyDescent="0.25">
      <c r="A94" s="7" t="s">
        <v>17</v>
      </c>
      <c r="B94" s="23">
        <v>0</v>
      </c>
      <c r="C94" s="16">
        <v>0</v>
      </c>
      <c r="D94" s="50">
        <v>0</v>
      </c>
      <c r="E94" s="16">
        <v>0</v>
      </c>
      <c r="F94" s="16">
        <v>0</v>
      </c>
      <c r="G94" s="16">
        <f t="shared" si="21"/>
        <v>0</v>
      </c>
    </row>
    <row r="95" spans="1:7" x14ac:dyDescent="0.25">
      <c r="A95" s="7" t="s">
        <v>18</v>
      </c>
      <c r="B95" s="23">
        <v>0</v>
      </c>
      <c r="C95" s="16">
        <v>0</v>
      </c>
      <c r="D95" s="50">
        <f t="shared" ref="D95:D100" si="23">+B95+C95</f>
        <v>0</v>
      </c>
      <c r="E95" s="16">
        <v>0</v>
      </c>
      <c r="F95" s="16">
        <v>0</v>
      </c>
      <c r="G95" s="16">
        <f t="shared" si="21"/>
        <v>0</v>
      </c>
    </row>
    <row r="96" spans="1:7" x14ac:dyDescent="0.25">
      <c r="A96" s="7" t="s">
        <v>19</v>
      </c>
      <c r="B96" s="23">
        <v>0</v>
      </c>
      <c r="C96" s="16">
        <v>0</v>
      </c>
      <c r="D96" s="50">
        <v>0</v>
      </c>
      <c r="E96" s="16">
        <v>0</v>
      </c>
      <c r="F96" s="16">
        <v>0</v>
      </c>
      <c r="G96" s="16">
        <f t="shared" si="21"/>
        <v>0</v>
      </c>
    </row>
    <row r="97" spans="1:7" ht="24" x14ac:dyDescent="0.25">
      <c r="A97" s="7" t="s">
        <v>20</v>
      </c>
      <c r="B97" s="23">
        <v>0</v>
      </c>
      <c r="C97" s="16">
        <v>0</v>
      </c>
      <c r="D97" s="50">
        <f t="shared" si="23"/>
        <v>0</v>
      </c>
      <c r="E97" s="16">
        <v>0</v>
      </c>
      <c r="F97" s="16">
        <v>0</v>
      </c>
      <c r="G97" s="16">
        <f t="shared" si="21"/>
        <v>0</v>
      </c>
    </row>
    <row r="98" spans="1:7" x14ac:dyDescent="0.25">
      <c r="A98" s="7" t="s">
        <v>21</v>
      </c>
      <c r="B98" s="23">
        <v>0</v>
      </c>
      <c r="C98" s="16">
        <v>0</v>
      </c>
      <c r="D98" s="50">
        <v>0</v>
      </c>
      <c r="E98" s="16">
        <v>0</v>
      </c>
      <c r="F98" s="16">
        <v>0</v>
      </c>
      <c r="G98" s="16">
        <f t="shared" si="21"/>
        <v>0</v>
      </c>
    </row>
    <row r="99" spans="1:7" x14ac:dyDescent="0.25">
      <c r="A99" s="7" t="s">
        <v>22</v>
      </c>
      <c r="B99" s="23">
        <v>0</v>
      </c>
      <c r="C99" s="16">
        <v>0</v>
      </c>
      <c r="D99" s="50">
        <v>0</v>
      </c>
      <c r="E99" s="16">
        <v>0</v>
      </c>
      <c r="F99" s="16">
        <v>0</v>
      </c>
      <c r="G99" s="16">
        <f t="shared" si="21"/>
        <v>0</v>
      </c>
    </row>
    <row r="100" spans="1:7" x14ac:dyDescent="0.25">
      <c r="A100" s="7" t="s">
        <v>23</v>
      </c>
      <c r="B100" s="23">
        <v>0</v>
      </c>
      <c r="C100" s="16">
        <v>0</v>
      </c>
      <c r="D100" s="50">
        <f t="shared" si="23"/>
        <v>0</v>
      </c>
      <c r="E100" s="16">
        <v>0</v>
      </c>
      <c r="F100" s="16">
        <v>0</v>
      </c>
      <c r="G100" s="16">
        <f t="shared" si="21"/>
        <v>0</v>
      </c>
    </row>
    <row r="101" spans="1:7" x14ac:dyDescent="0.25">
      <c r="A101" s="7"/>
      <c r="B101" s="23"/>
      <c r="C101" s="16"/>
      <c r="D101" s="16"/>
      <c r="E101" s="16"/>
      <c r="F101" s="23"/>
      <c r="G101" s="16">
        <f t="shared" si="21"/>
        <v>0</v>
      </c>
    </row>
    <row r="102" spans="1:7" ht="30" customHeight="1" x14ac:dyDescent="0.25">
      <c r="A102" s="6" t="s">
        <v>44</v>
      </c>
      <c r="B102" s="24">
        <f>SUM(B103:B111)</f>
        <v>0</v>
      </c>
      <c r="C102" s="52">
        <f t="shared" ref="C102:F102" si="24">SUM(C103:C111)</f>
        <v>0</v>
      </c>
      <c r="D102" s="52">
        <f t="shared" si="24"/>
        <v>0</v>
      </c>
      <c r="E102" s="52">
        <f t="shared" si="24"/>
        <v>0</v>
      </c>
      <c r="F102" s="24">
        <f t="shared" si="24"/>
        <v>0</v>
      </c>
      <c r="G102" s="21">
        <f t="shared" si="21"/>
        <v>0</v>
      </c>
    </row>
    <row r="103" spans="1:7" ht="24" x14ac:dyDescent="0.25">
      <c r="A103" s="7" t="s">
        <v>25</v>
      </c>
      <c r="B103" s="23">
        <v>0</v>
      </c>
      <c r="C103" s="16">
        <v>0</v>
      </c>
      <c r="D103" s="50">
        <f t="shared" ref="D103" si="25">+B103+C103</f>
        <v>0</v>
      </c>
      <c r="E103" s="16">
        <v>0</v>
      </c>
      <c r="F103" s="16">
        <v>0</v>
      </c>
      <c r="G103" s="16">
        <f t="shared" si="21"/>
        <v>0</v>
      </c>
    </row>
    <row r="104" spans="1:7" ht="24" x14ac:dyDescent="0.25">
      <c r="A104" s="7" t="s">
        <v>24</v>
      </c>
      <c r="B104" s="23">
        <v>0</v>
      </c>
      <c r="C104" s="16">
        <v>0</v>
      </c>
      <c r="D104" s="16">
        <v>0</v>
      </c>
      <c r="E104" s="16">
        <v>0</v>
      </c>
      <c r="F104" s="23">
        <v>0</v>
      </c>
      <c r="G104" s="16">
        <f t="shared" si="21"/>
        <v>0</v>
      </c>
    </row>
    <row r="105" spans="1:7" x14ac:dyDescent="0.25">
      <c r="A105" s="7" t="s">
        <v>26</v>
      </c>
      <c r="B105" s="23">
        <v>0</v>
      </c>
      <c r="C105" s="16">
        <v>0</v>
      </c>
      <c r="D105" s="16">
        <v>0</v>
      </c>
      <c r="E105" s="16">
        <v>0</v>
      </c>
      <c r="F105" s="23">
        <v>0</v>
      </c>
      <c r="G105" s="16">
        <f t="shared" si="21"/>
        <v>0</v>
      </c>
    </row>
    <row r="106" spans="1:7" ht="24" x14ac:dyDescent="0.25">
      <c r="A106" s="7" t="s">
        <v>27</v>
      </c>
      <c r="B106" s="23">
        <v>0</v>
      </c>
      <c r="C106" s="16">
        <v>0</v>
      </c>
      <c r="D106" s="16">
        <v>0</v>
      </c>
      <c r="E106" s="16">
        <v>0</v>
      </c>
      <c r="F106" s="23">
        <v>0</v>
      </c>
      <c r="G106" s="16">
        <f t="shared" si="21"/>
        <v>0</v>
      </c>
    </row>
    <row r="107" spans="1:7" x14ac:dyDescent="0.25">
      <c r="A107" s="7" t="s">
        <v>28</v>
      </c>
      <c r="B107" s="23">
        <v>0</v>
      </c>
      <c r="C107" s="16">
        <v>0</v>
      </c>
      <c r="D107" s="16">
        <v>0</v>
      </c>
      <c r="E107" s="16">
        <v>0</v>
      </c>
      <c r="F107" s="23">
        <v>0</v>
      </c>
      <c r="G107" s="16">
        <f t="shared" si="21"/>
        <v>0</v>
      </c>
    </row>
    <row r="108" spans="1:7" x14ac:dyDescent="0.25">
      <c r="A108" s="7" t="s">
        <v>29</v>
      </c>
      <c r="B108" s="23">
        <v>0</v>
      </c>
      <c r="C108" s="16">
        <v>0</v>
      </c>
      <c r="D108" s="16">
        <v>0</v>
      </c>
      <c r="E108" s="16">
        <v>0</v>
      </c>
      <c r="F108" s="23">
        <v>0</v>
      </c>
      <c r="G108" s="16">
        <f t="shared" si="21"/>
        <v>0</v>
      </c>
    </row>
    <row r="109" spans="1:7" x14ac:dyDescent="0.25">
      <c r="A109" s="7" t="s">
        <v>30</v>
      </c>
      <c r="B109" s="23">
        <v>0</v>
      </c>
      <c r="C109" s="16">
        <v>0</v>
      </c>
      <c r="D109" s="16">
        <v>0</v>
      </c>
      <c r="E109" s="16">
        <v>0</v>
      </c>
      <c r="F109" s="23">
        <v>0</v>
      </c>
      <c r="G109" s="16">
        <f t="shared" si="21"/>
        <v>0</v>
      </c>
    </row>
    <row r="110" spans="1:7" x14ac:dyDescent="0.25">
      <c r="A110" s="7" t="s">
        <v>31</v>
      </c>
      <c r="B110" s="23">
        <v>0</v>
      </c>
      <c r="C110" s="16">
        <v>0</v>
      </c>
      <c r="D110" s="16">
        <v>0</v>
      </c>
      <c r="E110" s="16">
        <v>0</v>
      </c>
      <c r="F110" s="23">
        <v>0</v>
      </c>
      <c r="G110" s="16">
        <f t="shared" si="21"/>
        <v>0</v>
      </c>
    </row>
    <row r="111" spans="1:7" ht="24" x14ac:dyDescent="0.25">
      <c r="A111" s="7" t="s">
        <v>32</v>
      </c>
      <c r="B111" s="23">
        <v>0</v>
      </c>
      <c r="C111" s="16">
        <v>0</v>
      </c>
      <c r="D111" s="16">
        <v>0</v>
      </c>
      <c r="E111" s="16">
        <v>0</v>
      </c>
      <c r="F111" s="23">
        <v>0</v>
      </c>
      <c r="G111" s="16">
        <f t="shared" si="21"/>
        <v>0</v>
      </c>
    </row>
    <row r="112" spans="1:7" ht="29.25" customHeight="1" x14ac:dyDescent="0.25">
      <c r="A112" s="6" t="s">
        <v>45</v>
      </c>
      <c r="B112" s="25">
        <f>SUM(B113:B116)</f>
        <v>0</v>
      </c>
      <c r="C112" s="21">
        <f t="shared" ref="C112:F112" si="26">SUM(C113:C116)</f>
        <v>0</v>
      </c>
      <c r="D112" s="21">
        <f t="shared" si="26"/>
        <v>0</v>
      </c>
      <c r="E112" s="21">
        <f t="shared" si="26"/>
        <v>0</v>
      </c>
      <c r="F112" s="25">
        <f t="shared" si="26"/>
        <v>0</v>
      </c>
      <c r="G112" s="21">
        <f t="shared" si="21"/>
        <v>0</v>
      </c>
    </row>
    <row r="113" spans="1:7" ht="24" x14ac:dyDescent="0.25">
      <c r="A113" s="7" t="s">
        <v>34</v>
      </c>
      <c r="B113" s="31">
        <v>0</v>
      </c>
      <c r="C113" s="46">
        <v>0</v>
      </c>
      <c r="D113" s="46">
        <v>0</v>
      </c>
      <c r="E113" s="46">
        <v>0</v>
      </c>
      <c r="F113" s="31">
        <v>0</v>
      </c>
      <c r="G113" s="28">
        <f t="shared" si="21"/>
        <v>0</v>
      </c>
    </row>
    <row r="114" spans="1:7" ht="36" x14ac:dyDescent="0.25">
      <c r="A114" s="7" t="s">
        <v>35</v>
      </c>
      <c r="B114" s="31">
        <v>0</v>
      </c>
      <c r="C114" s="46">
        <v>0</v>
      </c>
      <c r="D114" s="46">
        <f>B114+C114</f>
        <v>0</v>
      </c>
      <c r="E114" s="46">
        <v>0</v>
      </c>
      <c r="F114" s="31">
        <v>0</v>
      </c>
      <c r="G114" s="28">
        <f t="shared" si="21"/>
        <v>0</v>
      </c>
    </row>
    <row r="115" spans="1:7" x14ac:dyDescent="0.25">
      <c r="A115" s="7" t="s">
        <v>36</v>
      </c>
      <c r="B115" s="31">
        <v>0</v>
      </c>
      <c r="C115" s="46">
        <v>0</v>
      </c>
      <c r="D115" s="46">
        <v>0</v>
      </c>
      <c r="E115" s="46">
        <v>0</v>
      </c>
      <c r="F115" s="31">
        <v>0</v>
      </c>
      <c r="G115" s="28">
        <f t="shared" si="21"/>
        <v>0</v>
      </c>
    </row>
    <row r="116" spans="1:7" ht="24" x14ac:dyDescent="0.25">
      <c r="A116" s="12" t="s">
        <v>37</v>
      </c>
      <c r="B116" s="32">
        <v>0</v>
      </c>
      <c r="C116" s="46">
        <v>0</v>
      </c>
      <c r="D116" s="46">
        <v>0</v>
      </c>
      <c r="E116" s="46">
        <v>0</v>
      </c>
      <c r="F116" s="31">
        <v>0</v>
      </c>
      <c r="G116" s="33">
        <f t="shared" si="21"/>
        <v>0</v>
      </c>
    </row>
    <row r="117" spans="1:7" ht="24" customHeight="1" thickBot="1" x14ac:dyDescent="0.3">
      <c r="A117" s="13" t="s">
        <v>39</v>
      </c>
      <c r="B117" s="14">
        <f t="shared" ref="B117:G117" si="27">+B83+B18</f>
        <v>1100459406</v>
      </c>
      <c r="C117" s="14">
        <f>+C83+C18</f>
        <v>82990885.329999998</v>
      </c>
      <c r="D117" s="14">
        <f t="shared" si="27"/>
        <v>1183450291.3299999</v>
      </c>
      <c r="E117" s="14">
        <f t="shared" si="27"/>
        <v>468108844.30000001</v>
      </c>
      <c r="F117" s="14">
        <f t="shared" si="27"/>
        <v>430856111.31999999</v>
      </c>
      <c r="G117" s="17">
        <f t="shared" si="27"/>
        <v>715341447.02999997</v>
      </c>
    </row>
    <row r="118" spans="1:7" x14ac:dyDescent="0.25">
      <c r="G118" s="44" t="s">
        <v>47</v>
      </c>
    </row>
    <row r="121" spans="1:7" x14ac:dyDescent="0.25">
      <c r="A121" s="67"/>
      <c r="B121" s="67"/>
      <c r="C121" s="67"/>
      <c r="D121" s="67"/>
      <c r="E121" s="67"/>
      <c r="F121" s="67"/>
      <c r="G121" s="67"/>
    </row>
    <row r="122" spans="1:7" x14ac:dyDescent="0.25">
      <c r="A122" s="68"/>
      <c r="B122" s="68"/>
      <c r="C122" s="69"/>
      <c r="D122" s="69"/>
      <c r="E122" s="69"/>
      <c r="F122" s="69"/>
      <c r="G122" s="69"/>
    </row>
    <row r="123" spans="1:7" ht="16.5" customHeight="1" x14ac:dyDescent="0.25">
      <c r="A123" s="66"/>
      <c r="B123" s="66"/>
      <c r="C123" s="66"/>
      <c r="D123" s="66"/>
      <c r="E123" s="66"/>
      <c r="F123" s="66"/>
      <c r="G123" s="66"/>
    </row>
    <row r="124" spans="1:7" x14ac:dyDescent="0.25">
      <c r="G124" s="15"/>
    </row>
  </sheetData>
  <mergeCells count="24">
    <mergeCell ref="A123:B123"/>
    <mergeCell ref="C123:D123"/>
    <mergeCell ref="E123:G123"/>
    <mergeCell ref="A81:A82"/>
    <mergeCell ref="B81:F81"/>
    <mergeCell ref="G81:G82"/>
    <mergeCell ref="A121:B121"/>
    <mergeCell ref="C121:D121"/>
    <mergeCell ref="E121:G121"/>
    <mergeCell ref="A122:B122"/>
    <mergeCell ref="C122:D122"/>
    <mergeCell ref="E122:G122"/>
    <mergeCell ref="A78:G78"/>
    <mergeCell ref="A79:G79"/>
    <mergeCell ref="A11:G11"/>
    <mergeCell ref="A12:G12"/>
    <mergeCell ref="A13:G13"/>
    <mergeCell ref="A14:G14"/>
    <mergeCell ref="B15:G15"/>
    <mergeCell ref="A76:G76"/>
    <mergeCell ref="A77:G77"/>
    <mergeCell ref="A16:A17"/>
    <mergeCell ref="B16:F16"/>
    <mergeCell ref="G16:G17"/>
  </mergeCells>
  <pageMargins left="0.51181102362204722" right="0.19685039370078741" top="0.39370078740157483" bottom="0.39370078740157483" header="0.39370078740157483" footer="0.39370078740157483"/>
  <pageSetup scale="65" orientation="portrait" r:id="rId1"/>
  <headerFooter alignWithMargins="0"/>
  <rowBreaks count="1" manualBreakCount="1">
    <brk id="6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Pacheco</dc:creator>
  <cp:lastModifiedBy>Jefe Presupuestos</cp:lastModifiedBy>
  <cp:lastPrinted>2025-04-24T23:38:20Z</cp:lastPrinted>
  <dcterms:created xsi:type="dcterms:W3CDTF">2020-04-28T01:42:21Z</dcterms:created>
  <dcterms:modified xsi:type="dcterms:W3CDTF">2025-07-25T20:31:53Z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