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X AYUNTAMIENTO\2022\TERCER TRIMESTRE 2022 FORMATOS\IV. Informacion financiera adicional (LDF)\"/>
    </mc:Choice>
  </mc:AlternateContent>
  <xr:revisionPtr revIDLastSave="0" documentId="13_ncr:1_{594CB610-E83C-41E6-A818-33DED08160F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 1" sheetId="1" r:id="rId1"/>
  </sheets>
  <definedNames>
    <definedName name="_xlnm.Print_Area" localSheetId="0">'HOJA 1'!$A$1:$G$136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G33" i="1"/>
  <c r="G22" i="1"/>
  <c r="D39" i="1"/>
  <c r="D40" i="1"/>
  <c r="D41" i="1"/>
  <c r="D42" i="1"/>
  <c r="D43" i="1"/>
  <c r="D44" i="1"/>
  <c r="D45" i="1"/>
  <c r="D46" i="1"/>
  <c r="D38" i="1"/>
  <c r="G38" i="1" s="1"/>
  <c r="D30" i="1"/>
  <c r="G30" i="1" s="1"/>
  <c r="D31" i="1"/>
  <c r="G31" i="1" s="1"/>
  <c r="D32" i="1"/>
  <c r="G32" i="1" s="1"/>
  <c r="D33" i="1"/>
  <c r="D34" i="1"/>
  <c r="G34" i="1" s="1"/>
  <c r="D35" i="1"/>
  <c r="G35" i="1" s="1"/>
  <c r="D29" i="1"/>
  <c r="G29" i="1" s="1"/>
  <c r="D20" i="1"/>
  <c r="G20" i="1" s="1"/>
  <c r="D21" i="1"/>
  <c r="G21" i="1" s="1"/>
  <c r="D22" i="1"/>
  <c r="D23" i="1"/>
  <c r="G23" i="1" s="1"/>
  <c r="D24" i="1"/>
  <c r="G24" i="1" s="1"/>
  <c r="D25" i="1"/>
  <c r="G25" i="1" s="1"/>
  <c r="D26" i="1"/>
  <c r="G26" i="1" s="1"/>
  <c r="D19" i="1"/>
  <c r="G19" i="1" s="1"/>
  <c r="D90" i="1" l="1"/>
  <c r="G113" i="1" l="1"/>
  <c r="G86" i="1"/>
  <c r="G87" i="1"/>
  <c r="G88" i="1"/>
  <c r="G89" i="1"/>
  <c r="G91" i="1"/>
  <c r="G95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12" i="1"/>
  <c r="G103" i="1" l="1"/>
  <c r="D96" i="1"/>
  <c r="G96" i="1" s="1"/>
  <c r="G94" i="1" s="1"/>
  <c r="D93" i="1" l="1"/>
  <c r="G93" i="1" s="1"/>
  <c r="F85" i="1" l="1"/>
  <c r="D92" i="1"/>
  <c r="G92" i="1" s="1"/>
  <c r="G90" i="1"/>
  <c r="D50" i="1"/>
  <c r="G50" i="1" s="1"/>
  <c r="D51" i="1"/>
  <c r="G51" i="1" s="1"/>
  <c r="D52" i="1"/>
  <c r="G52" i="1" s="1"/>
  <c r="D49" i="1"/>
  <c r="G42" i="1"/>
  <c r="G46" i="1"/>
  <c r="C48" i="1"/>
  <c r="E48" i="1"/>
  <c r="F48" i="1"/>
  <c r="B48" i="1"/>
  <c r="C37" i="1"/>
  <c r="B37" i="1"/>
  <c r="C28" i="1"/>
  <c r="E28" i="1"/>
  <c r="F28" i="1"/>
  <c r="B28" i="1"/>
  <c r="E45" i="1" l="1"/>
  <c r="F45" i="1" s="1"/>
  <c r="E41" i="1"/>
  <c r="F41" i="1" s="1"/>
  <c r="E44" i="1"/>
  <c r="G44" i="1" s="1"/>
  <c r="F44" i="1"/>
  <c r="E40" i="1"/>
  <c r="G40" i="1" s="1"/>
  <c r="E43" i="1"/>
  <c r="F43" i="1" s="1"/>
  <c r="E39" i="1"/>
  <c r="G39" i="1" s="1"/>
  <c r="G85" i="1"/>
  <c r="G84" i="1" s="1"/>
  <c r="G28" i="1"/>
  <c r="G18" i="1"/>
  <c r="D48" i="1"/>
  <c r="G49" i="1"/>
  <c r="G48" i="1" s="1"/>
  <c r="D37" i="1"/>
  <c r="D28" i="1"/>
  <c r="C18" i="1"/>
  <c r="C17" i="1" s="1"/>
  <c r="D18" i="1"/>
  <c r="E18" i="1"/>
  <c r="F18" i="1"/>
  <c r="B18" i="1"/>
  <c r="G43" i="1" l="1"/>
  <c r="F39" i="1"/>
  <c r="E37" i="1"/>
  <c r="F40" i="1"/>
  <c r="G41" i="1"/>
  <c r="G45" i="1"/>
  <c r="C85" i="1"/>
  <c r="B85" i="1"/>
  <c r="C113" i="1"/>
  <c r="D113" i="1"/>
  <c r="E113" i="1"/>
  <c r="F113" i="1"/>
  <c r="B113" i="1"/>
  <c r="C103" i="1"/>
  <c r="D103" i="1"/>
  <c r="E103" i="1"/>
  <c r="F103" i="1"/>
  <c r="B103" i="1"/>
  <c r="C94" i="1"/>
  <c r="D94" i="1"/>
  <c r="E94" i="1"/>
  <c r="F94" i="1"/>
  <c r="B94" i="1"/>
  <c r="D85" i="1"/>
  <c r="E85" i="1"/>
  <c r="E84" i="1" l="1"/>
  <c r="G37" i="1"/>
  <c r="G17" i="1" s="1"/>
  <c r="G118" i="1" s="1"/>
  <c r="F37" i="1"/>
  <c r="D84" i="1"/>
  <c r="C84" i="1"/>
  <c r="F84" i="1"/>
  <c r="B84" i="1"/>
  <c r="B17" i="1" l="1"/>
  <c r="B118" i="1" s="1"/>
  <c r="E17" i="1"/>
  <c r="E118" i="1" s="1"/>
  <c r="C118" i="1"/>
  <c r="D17" i="1"/>
  <c r="D118" i="1" s="1"/>
  <c r="F17" i="1"/>
  <c r="F118" i="1" s="1"/>
</calcChain>
</file>

<file path=xl/sharedStrings.xml><?xml version="1.0" encoding="utf-8"?>
<sst xmlns="http://schemas.openxmlformats.org/spreadsheetml/2006/main" count="93" uniqueCount="50">
  <si>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</si>
  <si>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</si>
  <si>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</si>
  <si>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</si>
  <si>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</si>
  <si>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</si>
  <si>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</si>
  <si>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</si>
  <si>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</si>
  <si>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</si>
  <si>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</si>
  <si>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</si>
  <si>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</si>
  <si>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</si>
  <si>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</si>
  <si>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</si>
  <si>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</si>
  <si>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</si>
  <si>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</si>
  <si>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</si>
  <si>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</si>
  <si>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</si>
  <si>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</si>
  <si>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</si>
  <si>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c2) AGROPECUARIA, SILVICULTURA, PESCA Y CAZA</t>
  </si>
  <si>
    <t>c1) ASUNTOS ECONÓMICOS, COMERCIALES Y LABORALES EN GENERAL</t>
  </si>
  <si>
    <t>c3) COMBUSTIBLES Y ENERGIA</t>
  </si>
  <si>
    <t>c4) MINERIA,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</si>
  <si>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</si>
  <si>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</si>
  <si>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</si>
  <si>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</si>
  <si>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</si>
  <si>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Ampliaciones/
(Reducciones)</t>
  </si>
  <si>
    <t>d1) TRANSACCIONES DE LA DEUDA PÚBLICA/COSTO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</si>
  <si>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</si>
  <si>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</si>
  <si>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</si>
  <si>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PAG.1-2</t>
  </si>
  <si>
    <t>III. TOTAL DE EGRESOS (III = I + II)</t>
  </si>
  <si>
    <t>Clasificación Funcional</t>
  </si>
  <si>
    <r>
      <t xml:space="preserve">I. GASTO NO ETIQUETADO </t>
    </r>
    <r>
      <rPr>
        <sz val="9"/>
        <color rgb="FF000000"/>
        <rFont val="Arial"/>
        <family val="2"/>
      </rPr>
      <t>(I= A+B+C+D)</t>
    </r>
  </si>
  <si>
    <r>
      <t xml:space="preserve">A. GOBIERNO </t>
    </r>
    <r>
      <rPr>
        <sz val="9"/>
        <color rgb="FF000000"/>
        <rFont val="Arial"/>
        <family val="2"/>
      </rPr>
      <t>(A=a1+a2+a3+a4+a5+a6+a7+a8)</t>
    </r>
  </si>
  <si>
    <r>
      <t xml:space="preserve">B. DESARROLLO SOCIAL </t>
    </r>
    <r>
      <rPr>
        <sz val="9"/>
        <color rgb="FF000000"/>
        <rFont val="Arial"/>
        <family val="2"/>
      </rPr>
      <t>(B=b1+b2+b3+b4+b5+b6+b7)</t>
    </r>
  </si>
  <si>
    <r>
      <t xml:space="preserve">C. DESARROLLO ECONÓMICO </t>
    </r>
    <r>
      <rPr>
        <sz val="9"/>
        <color rgb="FF000000"/>
        <rFont val="Arial"/>
        <family val="2"/>
      </rPr>
      <t>(C=c1+c2+c3+c4+c5+c6+c7+c8+c9)</t>
    </r>
  </si>
  <si>
    <r>
      <t xml:space="preserve">D. OTRAS NO CLASIFICADAS EN FUNCIONES ATERIORES </t>
    </r>
    <r>
      <rPr>
        <sz val="9"/>
        <color rgb="FF000000"/>
        <rFont val="Arial"/>
        <family val="2"/>
      </rPr>
      <t>(D=d1+d2+d3+d4)</t>
    </r>
  </si>
  <si>
    <r>
      <t xml:space="preserve">II. GASTO ETIQUETADO </t>
    </r>
    <r>
      <rPr>
        <sz val="9"/>
        <color rgb="FF000000"/>
        <rFont val="Arial"/>
        <family val="2"/>
      </rPr>
      <t>(II= A+B+C+D)</t>
    </r>
  </si>
  <si>
    <t>PAG. 2-2</t>
  </si>
  <si>
    <t>Del 01 de Enero al 30 de Septiembre de 2022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</si>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</sst>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1" fillId="0" borderId="0" xfId="0" applyFont="1"/>
    <xf numFmtId="164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vertical="top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165" fontId="6" fillId="2" borderId="3" xfId="0" applyNumberFormat="1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left" vertical="top" wrapText="1" readingOrder="1"/>
    </xf>
    <xf numFmtId="0" fontId="2" fillId="0" borderId="12" xfId="0" applyFont="1" applyBorder="1" applyAlignment="1">
      <alignment vertical="top" wrapText="1" readingOrder="1"/>
    </xf>
    <xf numFmtId="0" fontId="7" fillId="0" borderId="12" xfId="0" applyFont="1" applyBorder="1" applyAlignment="1">
      <alignment horizontal="left" vertical="top" wrapText="1" indent="1" readingOrder="1"/>
    </xf>
    <xf numFmtId="0" fontId="7" fillId="0" borderId="12" xfId="0" applyFont="1" applyBorder="1" applyAlignment="1">
      <alignment horizontal="center" vertical="top" wrapText="1" readingOrder="1"/>
    </xf>
    <xf numFmtId="0" fontId="7" fillId="0" borderId="13" xfId="0" applyFont="1" applyBorder="1" applyAlignment="1">
      <alignment horizontal="left" vertical="top" wrapText="1" indent="1" readingOrder="1"/>
    </xf>
    <xf numFmtId="0" fontId="2" fillId="0" borderId="16" xfId="0" applyFont="1" applyBorder="1" applyAlignment="1">
      <alignment vertical="top" wrapText="1" readingOrder="1"/>
    </xf>
    <xf numFmtId="0" fontId="2" fillId="0" borderId="18" xfId="0" applyFont="1" applyBorder="1" applyAlignment="1">
      <alignment vertical="top" wrapText="1" readingOrder="1"/>
    </xf>
    <xf numFmtId="0" fontId="7" fillId="0" borderId="17" xfId="0" applyFont="1" applyBorder="1" applyAlignment="1">
      <alignment horizontal="left" vertical="top" wrapText="1" indent="1" readingOrder="1"/>
    </xf>
    <xf numFmtId="0" fontId="2" fillId="2" borderId="11" xfId="0" applyFont="1" applyFill="1" applyBorder="1" applyAlignment="1">
      <alignment horizontal="left" vertical="center" wrapText="1" indent="5" readingOrder="1"/>
    </xf>
    <xf numFmtId="165" fontId="2" fillId="0" borderId="19" xfId="0" applyNumberFormat="1" applyFont="1" applyBorder="1" applyAlignment="1">
      <alignment horizontal="right" vertical="top" wrapText="1" readingOrder="1"/>
    </xf>
    <xf numFmtId="164" fontId="7" fillId="0" borderId="20" xfId="0" applyNumberFormat="1" applyFont="1" applyBorder="1" applyAlignment="1">
      <alignment horizontal="right" vertical="top" wrapText="1" readingOrder="1"/>
    </xf>
    <xf numFmtId="8" fontId="7" fillId="0" borderId="20" xfId="0" applyNumberFormat="1" applyFont="1" applyBorder="1"/>
    <xf numFmtId="165" fontId="8" fillId="0" borderId="20" xfId="0" applyNumberFormat="1" applyFont="1" applyBorder="1"/>
    <xf numFmtId="165" fontId="2" fillId="0" borderId="20" xfId="0" applyNumberFormat="1" applyFont="1" applyBorder="1" applyAlignment="1">
      <alignment horizontal="right" vertical="top" wrapText="1" readingOrder="1"/>
    </xf>
    <xf numFmtId="164" fontId="2" fillId="0" borderId="20" xfId="0" applyNumberFormat="1" applyFont="1" applyBorder="1" applyAlignment="1">
      <alignment horizontal="right" vertical="top" wrapText="1" readingOrder="1"/>
    </xf>
    <xf numFmtId="165" fontId="7" fillId="0" borderId="20" xfId="0" applyNumberFormat="1" applyFont="1" applyBorder="1" applyAlignment="1">
      <alignment horizontal="right" vertical="top" wrapText="1" readingOrder="1"/>
    </xf>
    <xf numFmtId="165" fontId="7" fillId="0" borderId="7" xfId="0" applyNumberFormat="1" applyFont="1" applyBorder="1" applyAlignment="1">
      <alignment horizontal="right" vertical="top" wrapText="1" readingOrder="1"/>
    </xf>
    <xf numFmtId="165" fontId="7" fillId="0" borderId="21" xfId="0" applyNumberFormat="1" applyFont="1" applyBorder="1" applyAlignment="1">
      <alignment horizontal="right" vertical="top" wrapText="1" readingOrder="1"/>
    </xf>
    <xf numFmtId="164" fontId="2" fillId="0" borderId="15" xfId="0" applyNumberFormat="1" applyFont="1" applyBorder="1" applyAlignment="1">
      <alignment vertical="top" wrapText="1" readingOrder="1"/>
    </xf>
    <xf numFmtId="164" fontId="7" fillId="0" borderId="9" xfId="0" applyNumberFormat="1" applyFont="1" applyBorder="1" applyAlignment="1">
      <alignment vertical="top" wrapText="1" readingOrder="1"/>
    </xf>
    <xf numFmtId="164" fontId="7" fillId="0" borderId="9" xfId="0" applyNumberFormat="1" applyFont="1" applyBorder="1" applyAlignment="1">
      <alignment horizontal="right" vertical="top" wrapText="1" readingOrder="1"/>
    </xf>
    <xf numFmtId="164" fontId="2" fillId="0" borderId="9" xfId="0" applyNumberFormat="1" applyFont="1" applyBorder="1" applyAlignment="1">
      <alignment horizontal="right" vertical="top" wrapText="1" readingOrder="1"/>
    </xf>
    <xf numFmtId="164" fontId="2" fillId="0" borderId="9" xfId="0" applyNumberFormat="1" applyFont="1" applyBorder="1" applyAlignment="1">
      <alignment vertical="top" wrapText="1" readingOrder="1"/>
    </xf>
    <xf numFmtId="164" fontId="7" fillId="0" borderId="9" xfId="0" applyNumberFormat="1" applyFont="1" applyBorder="1" applyAlignment="1">
      <alignment horizontal="center" vertical="top" wrapText="1" readingOrder="1"/>
    </xf>
    <xf numFmtId="165" fontId="7" fillId="0" borderId="9" xfId="0" applyNumberFormat="1" applyFont="1" applyBorder="1" applyAlignment="1">
      <alignment horizontal="right" vertical="top" wrapText="1" readingOrder="1"/>
    </xf>
    <xf numFmtId="165" fontId="7" fillId="0" borderId="10" xfId="0" applyNumberFormat="1" applyFont="1" applyBorder="1" applyAlignment="1">
      <alignment horizontal="right" vertical="top" wrapText="1" readingOrder="1"/>
    </xf>
    <xf numFmtId="165" fontId="2" fillId="2" borderId="24" xfId="0" applyNumberFormat="1" applyFont="1" applyFill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7" fillId="0" borderId="9" xfId="0" applyNumberFormat="1" applyFont="1" applyBorder="1" applyAlignment="1">
      <alignment vertical="center" wrapText="1" readingOrder="1"/>
    </xf>
    <xf numFmtId="164" fontId="2" fillId="0" borderId="9" xfId="0" applyNumberFormat="1" applyFont="1" applyBorder="1" applyAlignment="1">
      <alignment vertical="center" wrapText="1" readingOrder="1"/>
    </xf>
    <xf numFmtId="165" fontId="7" fillId="0" borderId="9" xfId="0" applyNumberFormat="1" applyFont="1" applyBorder="1" applyAlignment="1">
      <alignment vertical="center" wrapText="1" readingOrder="1"/>
    </xf>
    <xf numFmtId="165" fontId="7" fillId="0" borderId="8" xfId="0" applyNumberFormat="1" applyFont="1" applyBorder="1" applyAlignment="1">
      <alignment vertical="center" wrapText="1" readingOrder="1"/>
    </xf>
    <xf numFmtId="165" fontId="2" fillId="2" borderId="25" xfId="0" applyNumberFormat="1" applyFont="1" applyFill="1" applyBorder="1" applyAlignment="1">
      <alignment horizontal="right" vertical="center" wrapText="1" readingOrder="1"/>
    </xf>
    <xf numFmtId="165" fontId="2" fillId="2" borderId="26" xfId="0" applyNumberFormat="1" applyFont="1" applyFill="1" applyBorder="1" applyAlignment="1">
      <alignment horizontal="right" vertical="center" wrapText="1" readingOrder="1"/>
    </xf>
    <xf numFmtId="165" fontId="6" fillId="2" borderId="24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right"/>
    </xf>
    <xf numFmtId="165" fontId="2" fillId="0" borderId="27" xfId="0" applyNumberFormat="1" applyFont="1" applyBorder="1" applyAlignment="1">
      <alignment horizontal="right" vertical="top" wrapText="1" readingOrder="1"/>
    </xf>
    <xf numFmtId="165" fontId="7" fillId="0" borderId="28" xfId="0" applyNumberFormat="1" applyFont="1" applyBorder="1" applyAlignment="1">
      <alignment horizontal="right" vertical="top" wrapText="1" readingOrder="1"/>
    </xf>
    <xf numFmtId="165" fontId="7" fillId="0" borderId="29" xfId="0" applyNumberFormat="1" applyFont="1" applyBorder="1" applyAlignment="1">
      <alignment horizontal="right" vertical="top" wrapText="1" readingOrder="1"/>
    </xf>
    <xf numFmtId="164" fontId="7" fillId="0" borderId="28" xfId="0" applyNumberFormat="1" applyFont="1" applyBorder="1" applyAlignment="1">
      <alignment horizontal="right" vertical="top" wrapText="1" readingOrder="1"/>
    </xf>
    <xf numFmtId="8" fontId="7" fillId="0" borderId="28" xfId="0" applyNumberFormat="1" applyFont="1" applyBorder="1"/>
    <xf numFmtId="8" fontId="7" fillId="0" borderId="28" xfId="0" applyNumberFormat="1" applyFont="1" applyBorder="1" applyAlignment="1">
      <alignment horizontal="right" vertical="center" wrapText="1"/>
    </xf>
    <xf numFmtId="8" fontId="7" fillId="0" borderId="28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horizontal="right" vertical="center" wrapText="1" readingOrder="1"/>
    </xf>
    <xf numFmtId="8" fontId="7" fillId="0" borderId="28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 readingOrder="1"/>
    </xf>
    <xf numFmtId="165" fontId="2" fillId="0" borderId="28" xfId="0" applyNumberFormat="1" applyFont="1" applyBorder="1" applyAlignment="1">
      <alignment horizontal="right" vertical="top" wrapText="1" readingOrder="1"/>
    </xf>
    <xf numFmtId="164" fontId="2" fillId="0" borderId="28" xfId="0" applyNumberFormat="1" applyFont="1" applyBorder="1" applyAlignment="1">
      <alignment horizontal="right" vertical="top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123</xdr:row>
      <xdr:rowOff>35201</xdr:rowOff>
    </xdr:from>
    <xdr:to>
      <xdr:col>1</xdr:col>
      <xdr:colOff>152400</xdr:colOff>
      <xdr:row>125</xdr:row>
      <xdr:rowOff>138274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26676626"/>
          <a:ext cx="2676525" cy="503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1</xdr:col>
      <xdr:colOff>381001</xdr:colOff>
      <xdr:row>123</xdr:row>
      <xdr:rowOff>26505</xdr:rowOff>
    </xdr:from>
    <xdr:to>
      <xdr:col>3</xdr:col>
      <xdr:colOff>552451</xdr:colOff>
      <xdr:row>125</xdr:row>
      <xdr:rowOff>134547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14676" y="26667930"/>
          <a:ext cx="2228850" cy="508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MANUEL ZERMEÑO CHAVEZ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617469</xdr:colOff>
      <xdr:row>123</xdr:row>
      <xdr:rowOff>22777</xdr:rowOff>
    </xdr:from>
    <xdr:to>
      <xdr:col>7</xdr:col>
      <xdr:colOff>0</xdr:colOff>
      <xdr:row>126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94294" y="27654802"/>
          <a:ext cx="4068831" cy="653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BRANDON GABRIEL MARTÍNEZ VILLASEÑOR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PROGRAMACIÓN Y PRESUPUESTOS</a:t>
          </a:r>
        </a:p>
      </xdr:txBody>
    </xdr:sp>
    <xdr:clientData/>
  </xdr:twoCellAnchor>
  <xdr:twoCellAnchor>
    <xdr:from>
      <xdr:col>1</xdr:col>
      <xdr:colOff>408747</xdr:colOff>
      <xdr:row>122</xdr:row>
      <xdr:rowOff>188430</xdr:rowOff>
    </xdr:from>
    <xdr:to>
      <xdr:col>3</xdr:col>
      <xdr:colOff>514350</xdr:colOff>
      <xdr:row>123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504372" y="25810680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446847</xdr:colOff>
      <xdr:row>122</xdr:row>
      <xdr:rowOff>188430</xdr:rowOff>
    </xdr:from>
    <xdr:to>
      <xdr:col>0</xdr:col>
      <xdr:colOff>2609850</xdr:colOff>
      <xdr:row>123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B958F96-B2D1-409A-B4E8-9D06C81E7DAD}"/>
            </a:ext>
          </a:extLst>
        </xdr:cNvPr>
        <xdr:cNvCxnSpPr/>
      </xdr:nvCxnSpPr>
      <xdr:spPr>
        <a:xfrm>
          <a:off x="446847" y="26639355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132522</xdr:colOff>
      <xdr:row>122</xdr:row>
      <xdr:rowOff>188430</xdr:rowOff>
    </xdr:from>
    <xdr:to>
      <xdr:col>6</xdr:col>
      <xdr:colOff>266700</xdr:colOff>
      <xdr:row>123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C81CF09-5855-410E-9D35-AA5712EC2535}"/>
            </a:ext>
          </a:extLst>
        </xdr:cNvPr>
        <xdr:cNvCxnSpPr/>
      </xdr:nvCxnSpPr>
      <xdr:spPr>
        <a:xfrm>
          <a:off x="6009447" y="26639355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276225</xdr:colOff>
      <xdr:row>0</xdr:row>
      <xdr:rowOff>95250</xdr:rowOff>
    </xdr:from>
    <xdr:to>
      <xdr:col>3</xdr:col>
      <xdr:colOff>638175</xdr:colOff>
      <xdr:row>7</xdr:row>
      <xdr:rowOff>123825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656812A6-E7DD-4E62-A731-750C8939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181475" y="952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67</xdr:row>
      <xdr:rowOff>85725</xdr:rowOff>
    </xdr:from>
    <xdr:to>
      <xdr:col>3</xdr:col>
      <xdr:colOff>638175</xdr:colOff>
      <xdr:row>74</xdr:row>
      <xdr:rowOff>114300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8386F912-7C42-49BD-82F4-1DA1B5E7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181475" y="1498282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400049</xdr:colOff>
      <xdr:row>129</xdr:row>
      <xdr:rowOff>74173</xdr:rowOff>
    </xdr:from>
    <xdr:to>
      <xdr:col>6</xdr:col>
      <xdr:colOff>704850</xdr:colOff>
      <xdr:row>135</xdr:row>
      <xdr:rowOff>0</xdr:rowOff>
    </xdr:to>
    <xdr:pic>
      <xdr:nvPicPr>
        <xdr:cNvPr id="15" name="image2.png">
          <a:extLst>
            <a:ext uri="{FF2B5EF4-FFF2-40B4-BE49-F238E27FC236}">
              <a16:creationId xmlns:a16="http://schemas.microsoft.com/office/drawing/2014/main" id="{29BC8174-06E4-4732-A794-9DAC830C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28868248"/>
          <a:ext cx="8896351" cy="106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60</xdr:row>
      <xdr:rowOff>28575</xdr:rowOff>
    </xdr:from>
    <xdr:to>
      <xdr:col>6</xdr:col>
      <xdr:colOff>723901</xdr:colOff>
      <xdr:row>65</xdr:row>
      <xdr:rowOff>144902</xdr:rowOff>
    </xdr:to>
    <xdr:pic>
      <xdr:nvPicPr>
        <xdr:cNvPr id="16" name="image2.png">
          <a:extLst>
            <a:ext uri="{FF2B5EF4-FFF2-40B4-BE49-F238E27FC236}">
              <a16:creationId xmlns:a16="http://schemas.microsoft.com/office/drawing/2014/main" id="{447F0AD6-6609-4643-B0AB-BB22331A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592175"/>
          <a:ext cx="8896351" cy="106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128"/>
  <sheetViews>
    <sheetView tabSelected="1" view="pageBreakPreview" topLeftCell="B85" zoomScaleNormal="145" zoomScaleSheetLayoutView="100" workbookViewId="0">
      <selection activeCell="F118" sqref="F118"/>
    </sheetView>
  </sheetViews>
  <sheetFormatPr baseColWidth="10" defaultRowHeight="15" x14ac:dyDescent="0.25"/>
  <cols>
    <col min="1" max="1" width="41" customWidth="1"/>
    <col min="2" max="7" width="17.5703125" customWidth="1"/>
  </cols>
  <sheetData>
    <row r="10" spans="1:7" ht="15" customHeight="1" x14ac:dyDescent="0.25">
      <c r="A10" s="62" t="s">
        <v>0</v>
      </c>
      <c r="B10" s="62"/>
      <c r="C10" s="62"/>
      <c r="D10" s="62"/>
      <c r="E10" s="62"/>
      <c r="F10" s="62"/>
      <c r="G10" s="62"/>
    </row>
    <row r="11" spans="1:7" ht="15" customHeight="1" x14ac:dyDescent="0.25">
      <c r="A11" s="62" t="s">
        <v>1</v>
      </c>
      <c r="B11" s="62"/>
      <c r="C11" s="62"/>
      <c r="D11" s="62"/>
      <c r="E11" s="62"/>
      <c r="F11" s="62"/>
      <c r="G11" s="62"/>
    </row>
    <row r="12" spans="1:7" x14ac:dyDescent="0.25">
      <c r="A12" s="61" t="s">
        <v>40</v>
      </c>
      <c r="B12" s="61"/>
      <c r="C12" s="61"/>
      <c r="D12" s="61"/>
      <c r="E12" s="61"/>
      <c r="F12" s="61"/>
      <c r="G12" s="61"/>
    </row>
    <row r="13" spans="1:7" ht="15" customHeight="1" x14ac:dyDescent="0.25">
      <c r="A13" s="61" t="s">
        <v>49</v>
      </c>
      <c r="B13" s="61"/>
      <c r="C13" s="61"/>
      <c r="D13" s="61"/>
      <c r="E13" s="61"/>
      <c r="F13" s="61"/>
      <c r="G13" s="61"/>
    </row>
    <row r="14" spans="1:7" ht="16.899999999999999" customHeight="1" thickBot="1" x14ac:dyDescent="0.3">
      <c r="B14" s="63"/>
      <c r="C14" s="63"/>
      <c r="D14" s="63"/>
      <c r="E14" s="63"/>
      <c r="F14" s="63"/>
      <c r="G14" s="63"/>
    </row>
    <row r="15" spans="1:7" ht="16.899999999999999" customHeight="1" x14ac:dyDescent="0.25">
      <c r="A15" s="54" t="s">
        <v>3</v>
      </c>
      <c r="B15" s="56" t="s">
        <v>2</v>
      </c>
      <c r="C15" s="57"/>
      <c r="D15" s="57"/>
      <c r="E15" s="57"/>
      <c r="F15" s="58"/>
      <c r="G15" s="59" t="s">
        <v>8</v>
      </c>
    </row>
    <row r="16" spans="1:7" ht="25.15" customHeight="1" x14ac:dyDescent="0.25">
      <c r="A16" s="55"/>
      <c r="B16" s="4" t="s">
        <v>4</v>
      </c>
      <c r="C16" s="4" t="s">
        <v>33</v>
      </c>
      <c r="D16" s="4" t="s">
        <v>5</v>
      </c>
      <c r="E16" s="4" t="s">
        <v>6</v>
      </c>
      <c r="F16" s="4" t="s">
        <v>7</v>
      </c>
      <c r="G16" s="60"/>
    </row>
    <row r="17" spans="1:7" ht="21.75" customHeight="1" x14ac:dyDescent="0.25">
      <c r="A17" s="6" t="s">
        <v>41</v>
      </c>
      <c r="B17" s="5">
        <f>+B18+B28+B37+B48</f>
        <v>651601085.02999997</v>
      </c>
      <c r="C17" s="5">
        <f>+C18+C28+C37+C48</f>
        <v>194379279.66</v>
      </c>
      <c r="D17" s="5">
        <f t="shared" ref="D17:G17" si="0">+D18+D28+D37+D48</f>
        <v>845980364.69000006</v>
      </c>
      <c r="E17" s="5">
        <f t="shared" si="0"/>
        <v>784423490.25999987</v>
      </c>
      <c r="F17" s="5">
        <f t="shared" si="0"/>
        <v>738018913.49000001</v>
      </c>
      <c r="G17" s="40">
        <f t="shared" si="0"/>
        <v>61556874.430000037</v>
      </c>
    </row>
    <row r="18" spans="1:7" x14ac:dyDescent="0.25">
      <c r="A18" s="11" t="s">
        <v>42</v>
      </c>
      <c r="B18" s="15">
        <f>SUM(B19:B26)</f>
        <v>465563324.12</v>
      </c>
      <c r="C18" s="42">
        <f t="shared" ref="C18:F18" si="1">SUM(C19:C26)</f>
        <v>176684229.75</v>
      </c>
      <c r="D18" s="42">
        <f t="shared" si="1"/>
        <v>642247553.87</v>
      </c>
      <c r="E18" s="42">
        <f t="shared" si="1"/>
        <v>589343281.33999991</v>
      </c>
      <c r="F18" s="42">
        <f t="shared" si="1"/>
        <v>546963952.25</v>
      </c>
      <c r="G18" s="24">
        <f>SUM(G19:G26)</f>
        <v>52904272.530000031</v>
      </c>
    </row>
    <row r="19" spans="1:7" x14ac:dyDescent="0.25">
      <c r="A19" s="8" t="s">
        <v>9</v>
      </c>
      <c r="B19" s="16">
        <v>70397913.069999993</v>
      </c>
      <c r="C19" s="45">
        <v>118042093.61</v>
      </c>
      <c r="D19" s="45">
        <f>+B19+C19</f>
        <v>188440006.68000001</v>
      </c>
      <c r="E19" s="45">
        <v>181753848.53</v>
      </c>
      <c r="F19" s="45">
        <v>155377770.43000001</v>
      </c>
      <c r="G19" s="25">
        <f>+D19-E19</f>
        <v>6686158.150000006</v>
      </c>
    </row>
    <row r="20" spans="1:7" x14ac:dyDescent="0.25">
      <c r="A20" s="8" t="s">
        <v>10</v>
      </c>
      <c r="B20" s="16">
        <v>0</v>
      </c>
      <c r="C20" s="45">
        <v>0</v>
      </c>
      <c r="D20" s="45">
        <f t="shared" ref="D20:D26" si="2">+B20+C20</f>
        <v>0</v>
      </c>
      <c r="E20" s="45">
        <v>0</v>
      </c>
      <c r="F20" s="45">
        <v>0</v>
      </c>
      <c r="G20" s="25">
        <f t="shared" ref="G20:G26" si="3">+D20-E20</f>
        <v>0</v>
      </c>
    </row>
    <row r="21" spans="1:7" ht="27" customHeight="1" x14ac:dyDescent="0.25">
      <c r="A21" s="8" t="s">
        <v>11</v>
      </c>
      <c r="B21" s="16">
        <v>18662100.93</v>
      </c>
      <c r="C21" s="45">
        <v>1451160.42</v>
      </c>
      <c r="D21" s="45">
        <f t="shared" si="2"/>
        <v>20113261.350000001</v>
      </c>
      <c r="E21" s="45">
        <v>18053218.760000002</v>
      </c>
      <c r="F21" s="45">
        <v>17446818.399999999</v>
      </c>
      <c r="G21" s="25">
        <f t="shared" si="3"/>
        <v>2060042.5899999999</v>
      </c>
    </row>
    <row r="22" spans="1:7" x14ac:dyDescent="0.25">
      <c r="A22" s="8" t="s">
        <v>12</v>
      </c>
      <c r="B22" s="16">
        <v>0</v>
      </c>
      <c r="C22" s="45">
        <v>0</v>
      </c>
      <c r="D22" s="45">
        <f t="shared" si="2"/>
        <v>0</v>
      </c>
      <c r="E22" s="45">
        <v>0</v>
      </c>
      <c r="F22" s="45">
        <v>0</v>
      </c>
      <c r="G22" s="25">
        <f t="shared" si="3"/>
        <v>0</v>
      </c>
    </row>
    <row r="23" spans="1:7" x14ac:dyDescent="0.25">
      <c r="A23" s="8" t="s">
        <v>13</v>
      </c>
      <c r="B23" s="16">
        <v>117840672.09999999</v>
      </c>
      <c r="C23" s="45">
        <v>35553076.670000002</v>
      </c>
      <c r="D23" s="45">
        <f t="shared" si="2"/>
        <v>153393748.76999998</v>
      </c>
      <c r="E23" s="45">
        <v>127132139.23999999</v>
      </c>
      <c r="F23" s="45">
        <v>121138166.78</v>
      </c>
      <c r="G23" s="25">
        <f t="shared" si="3"/>
        <v>26261609.529999986</v>
      </c>
    </row>
    <row r="24" spans="1:7" x14ac:dyDescent="0.25">
      <c r="A24" s="8" t="s">
        <v>14</v>
      </c>
      <c r="B24" s="16">
        <v>0</v>
      </c>
      <c r="C24" s="45">
        <v>0</v>
      </c>
      <c r="D24" s="45">
        <f t="shared" si="2"/>
        <v>0</v>
      </c>
      <c r="E24" s="45">
        <v>0</v>
      </c>
      <c r="F24" s="45">
        <v>0</v>
      </c>
      <c r="G24" s="25">
        <f t="shared" si="3"/>
        <v>0</v>
      </c>
    </row>
    <row r="25" spans="1:7" ht="27" customHeight="1" x14ac:dyDescent="0.25">
      <c r="A25" s="8" t="s">
        <v>15</v>
      </c>
      <c r="B25" s="16">
        <v>156667480.46000001</v>
      </c>
      <c r="C25" s="45">
        <v>9046718.6500000004</v>
      </c>
      <c r="D25" s="45">
        <f t="shared" si="2"/>
        <v>165714199.11000001</v>
      </c>
      <c r="E25" s="45">
        <v>154280097.88999999</v>
      </c>
      <c r="F25" s="45">
        <v>147388158.93000001</v>
      </c>
      <c r="G25" s="25">
        <f t="shared" si="3"/>
        <v>11434101.220000029</v>
      </c>
    </row>
    <row r="26" spans="1:7" x14ac:dyDescent="0.25">
      <c r="A26" s="8" t="s">
        <v>16</v>
      </c>
      <c r="B26" s="16">
        <v>101995157.56</v>
      </c>
      <c r="C26" s="45">
        <v>12591180.4</v>
      </c>
      <c r="D26" s="45">
        <f t="shared" si="2"/>
        <v>114586337.96000001</v>
      </c>
      <c r="E26" s="45">
        <v>108123976.92</v>
      </c>
      <c r="F26" s="45">
        <v>105613037.70999999</v>
      </c>
      <c r="G26" s="25">
        <f t="shared" si="3"/>
        <v>6462361.0400000066</v>
      </c>
    </row>
    <row r="27" spans="1:7" x14ac:dyDescent="0.25">
      <c r="A27" s="7"/>
      <c r="B27" s="20"/>
      <c r="C27" s="53"/>
      <c r="D27" s="53"/>
      <c r="E27" s="53"/>
      <c r="F27" s="53"/>
      <c r="G27" s="27"/>
    </row>
    <row r="28" spans="1:7" ht="26.25" customHeight="1" x14ac:dyDescent="0.25">
      <c r="A28" s="7" t="s">
        <v>43</v>
      </c>
      <c r="B28" s="19">
        <f>SUM(B29:B35)</f>
        <v>181324361.45999998</v>
      </c>
      <c r="C28" s="52">
        <f t="shared" ref="C28:F28" si="4">SUM(C29:C35)</f>
        <v>17836575</v>
      </c>
      <c r="D28" s="52">
        <f t="shared" si="4"/>
        <v>199160936.46000001</v>
      </c>
      <c r="E28" s="52">
        <f t="shared" si="4"/>
        <v>190642328.06999999</v>
      </c>
      <c r="F28" s="52">
        <f t="shared" si="4"/>
        <v>186762682.87</v>
      </c>
      <c r="G28" s="28">
        <f>SUM(G29:G35)</f>
        <v>8518608.3900000062</v>
      </c>
    </row>
    <row r="29" spans="1:7" x14ac:dyDescent="0.25">
      <c r="A29" s="8" t="s">
        <v>17</v>
      </c>
      <c r="B29" s="16">
        <v>0</v>
      </c>
      <c r="C29" s="45">
        <v>0</v>
      </c>
      <c r="D29" s="45">
        <f t="shared" ref="D29:D35" si="5">+B29+C29</f>
        <v>0</v>
      </c>
      <c r="E29" s="45">
        <v>0</v>
      </c>
      <c r="F29" s="45">
        <v>0</v>
      </c>
      <c r="G29" s="25">
        <f t="shared" ref="G29:G35" si="6">+D29-E29</f>
        <v>0</v>
      </c>
    </row>
    <row r="30" spans="1:7" x14ac:dyDescent="0.25">
      <c r="A30" s="8" t="s">
        <v>18</v>
      </c>
      <c r="B30" s="16">
        <v>153172254.68000001</v>
      </c>
      <c r="C30" s="45">
        <v>9880368.7300000004</v>
      </c>
      <c r="D30" s="45">
        <f t="shared" si="5"/>
        <v>163052623.41</v>
      </c>
      <c r="E30" s="45">
        <v>157632055.78999999</v>
      </c>
      <c r="F30" s="45">
        <v>154572434.24000001</v>
      </c>
      <c r="G30" s="25">
        <f t="shared" si="6"/>
        <v>5420567.6200000048</v>
      </c>
    </row>
    <row r="31" spans="1:7" x14ac:dyDescent="0.25">
      <c r="A31" s="8" t="s">
        <v>19</v>
      </c>
      <c r="B31" s="16">
        <v>9762001.9199999999</v>
      </c>
      <c r="C31" s="45">
        <v>3498629.54</v>
      </c>
      <c r="D31" s="45">
        <f t="shared" si="5"/>
        <v>13260631.460000001</v>
      </c>
      <c r="E31" s="45">
        <v>12840237.310000001</v>
      </c>
      <c r="F31" s="45">
        <v>12552761.48</v>
      </c>
      <c r="G31" s="25">
        <f t="shared" si="6"/>
        <v>420394.15000000037</v>
      </c>
    </row>
    <row r="32" spans="1:7" ht="24" customHeight="1" x14ac:dyDescent="0.25">
      <c r="A32" s="8" t="s">
        <v>20</v>
      </c>
      <c r="B32" s="16">
        <v>0</v>
      </c>
      <c r="C32" s="45">
        <v>0</v>
      </c>
      <c r="D32" s="45">
        <f t="shared" si="5"/>
        <v>0</v>
      </c>
      <c r="E32" s="45">
        <v>0</v>
      </c>
      <c r="F32" s="45">
        <v>0</v>
      </c>
      <c r="G32" s="25">
        <f t="shared" si="6"/>
        <v>0</v>
      </c>
    </row>
    <row r="33" spans="1:7" x14ac:dyDescent="0.25">
      <c r="A33" s="8" t="s">
        <v>21</v>
      </c>
      <c r="B33" s="16">
        <v>0</v>
      </c>
      <c r="C33" s="45">
        <v>0</v>
      </c>
      <c r="D33" s="45">
        <f t="shared" si="5"/>
        <v>0</v>
      </c>
      <c r="E33" s="45">
        <v>0</v>
      </c>
      <c r="F33" s="45">
        <v>0</v>
      </c>
      <c r="G33" s="25">
        <f t="shared" si="6"/>
        <v>0</v>
      </c>
    </row>
    <row r="34" spans="1:7" x14ac:dyDescent="0.25">
      <c r="A34" s="8" t="s">
        <v>22</v>
      </c>
      <c r="B34" s="16">
        <v>0</v>
      </c>
      <c r="C34" s="45">
        <v>0</v>
      </c>
      <c r="D34" s="45">
        <f t="shared" si="5"/>
        <v>0</v>
      </c>
      <c r="E34" s="45">
        <v>0</v>
      </c>
      <c r="F34" s="45">
        <v>0</v>
      </c>
      <c r="G34" s="25">
        <f t="shared" si="6"/>
        <v>0</v>
      </c>
    </row>
    <row r="35" spans="1:7" x14ac:dyDescent="0.25">
      <c r="A35" s="8" t="s">
        <v>23</v>
      </c>
      <c r="B35" s="16">
        <v>18390104.859999999</v>
      </c>
      <c r="C35" s="45">
        <v>4457576.7300000004</v>
      </c>
      <c r="D35" s="45">
        <f t="shared" si="5"/>
        <v>22847681.59</v>
      </c>
      <c r="E35" s="45">
        <v>20170034.969999999</v>
      </c>
      <c r="F35" s="45">
        <v>19637487.149999999</v>
      </c>
      <c r="G35" s="25">
        <f t="shared" si="6"/>
        <v>2677646.620000001</v>
      </c>
    </row>
    <row r="36" spans="1:7" x14ac:dyDescent="0.25">
      <c r="A36" s="7"/>
      <c r="B36" s="20"/>
      <c r="C36" s="53"/>
      <c r="D36" s="53"/>
      <c r="E36" s="53"/>
      <c r="F36" s="53"/>
      <c r="G36" s="27"/>
    </row>
    <row r="37" spans="1:7" ht="27" customHeight="1" x14ac:dyDescent="0.25">
      <c r="A37" s="7" t="s">
        <v>44</v>
      </c>
      <c r="B37" s="19">
        <f>SUM(B38:B46)</f>
        <v>4713399.45</v>
      </c>
      <c r="C37" s="52">
        <f t="shared" ref="C37:E37" si="7">SUM(C38:C46)</f>
        <v>-141525.09</v>
      </c>
      <c r="D37" s="52">
        <f t="shared" si="7"/>
        <v>4571874.3600000003</v>
      </c>
      <c r="E37" s="52">
        <f t="shared" si="7"/>
        <v>4437880.8499999996</v>
      </c>
      <c r="F37" s="52">
        <f>SUM(F38:F46)</f>
        <v>4292278.37</v>
      </c>
      <c r="G37" s="27">
        <f>SUM(G38:G46)</f>
        <v>133993.51000000071</v>
      </c>
    </row>
    <row r="38" spans="1:7" ht="24" x14ac:dyDescent="0.25">
      <c r="A38" s="8" t="s">
        <v>25</v>
      </c>
      <c r="B38" s="16">
        <v>4713399.45</v>
      </c>
      <c r="C38" s="45">
        <v>-141525.09</v>
      </c>
      <c r="D38" s="45">
        <f t="shared" ref="D38:D46" si="8">+B38+C38</f>
        <v>4571874.3600000003</v>
      </c>
      <c r="E38" s="45">
        <v>4437880.8499999996</v>
      </c>
      <c r="F38" s="45">
        <v>4292278.37</v>
      </c>
      <c r="G38" s="25">
        <f t="shared" ref="G38" si="9">+D38-E38</f>
        <v>133993.51000000071</v>
      </c>
    </row>
    <row r="39" spans="1:7" ht="24" x14ac:dyDescent="0.25">
      <c r="A39" s="8" t="s">
        <v>24</v>
      </c>
      <c r="B39" s="16">
        <v>0</v>
      </c>
      <c r="C39" s="45">
        <v>0</v>
      </c>
      <c r="D39" s="45">
        <f t="shared" si="8"/>
        <v>0</v>
      </c>
      <c r="E39" s="45">
        <f t="shared" ref="E39:E41" si="10">+C39+D39</f>
        <v>0</v>
      </c>
      <c r="F39" s="45">
        <f t="shared" ref="F39:F41" si="11">+D39+E39</f>
        <v>0</v>
      </c>
      <c r="G39" s="26">
        <f t="shared" ref="G39:G46" si="12">+D39-E39</f>
        <v>0</v>
      </c>
    </row>
    <row r="40" spans="1:7" x14ac:dyDescent="0.25">
      <c r="A40" s="8" t="s">
        <v>26</v>
      </c>
      <c r="B40" s="16">
        <v>0</v>
      </c>
      <c r="C40" s="45">
        <v>0</v>
      </c>
      <c r="D40" s="45">
        <f t="shared" si="8"/>
        <v>0</v>
      </c>
      <c r="E40" s="45">
        <f t="shared" si="10"/>
        <v>0</v>
      </c>
      <c r="F40" s="45">
        <f t="shared" si="11"/>
        <v>0</v>
      </c>
      <c r="G40" s="26">
        <f t="shared" si="12"/>
        <v>0</v>
      </c>
    </row>
    <row r="41" spans="1:7" ht="24" x14ac:dyDescent="0.25">
      <c r="A41" s="8" t="s">
        <v>27</v>
      </c>
      <c r="B41" s="16">
        <v>0</v>
      </c>
      <c r="C41" s="45">
        <v>0</v>
      </c>
      <c r="D41" s="45">
        <f t="shared" si="8"/>
        <v>0</v>
      </c>
      <c r="E41" s="45">
        <f t="shared" si="10"/>
        <v>0</v>
      </c>
      <c r="F41" s="45">
        <f t="shared" si="11"/>
        <v>0</v>
      </c>
      <c r="G41" s="26">
        <f t="shared" si="12"/>
        <v>0</v>
      </c>
    </row>
    <row r="42" spans="1:7" x14ac:dyDescent="0.25">
      <c r="A42" s="8" t="s">
        <v>28</v>
      </c>
      <c r="B42" s="16">
        <v>0</v>
      </c>
      <c r="C42" s="45">
        <v>0</v>
      </c>
      <c r="D42" s="45">
        <f t="shared" si="8"/>
        <v>0</v>
      </c>
      <c r="E42" s="45">
        <v>0</v>
      </c>
      <c r="F42" s="45">
        <v>0</v>
      </c>
      <c r="G42" s="26">
        <f t="shared" si="12"/>
        <v>0</v>
      </c>
    </row>
    <row r="43" spans="1:7" x14ac:dyDescent="0.25">
      <c r="A43" s="8" t="s">
        <v>29</v>
      </c>
      <c r="B43" s="16">
        <v>0</v>
      </c>
      <c r="C43" s="45">
        <v>0</v>
      </c>
      <c r="D43" s="45">
        <f t="shared" si="8"/>
        <v>0</v>
      </c>
      <c r="E43" s="45">
        <f t="shared" ref="E43:E45" si="13">+C43+D43</f>
        <v>0</v>
      </c>
      <c r="F43" s="45">
        <f t="shared" ref="F43:F45" si="14">+D43+E43</f>
        <v>0</v>
      </c>
      <c r="G43" s="26">
        <f t="shared" si="12"/>
        <v>0</v>
      </c>
    </row>
    <row r="44" spans="1:7" x14ac:dyDescent="0.25">
      <c r="A44" s="8" t="s">
        <v>30</v>
      </c>
      <c r="B44" s="16">
        <v>0</v>
      </c>
      <c r="C44" s="45">
        <v>0</v>
      </c>
      <c r="D44" s="45">
        <f t="shared" si="8"/>
        <v>0</v>
      </c>
      <c r="E44" s="45">
        <f t="shared" si="13"/>
        <v>0</v>
      </c>
      <c r="F44" s="45">
        <f t="shared" si="14"/>
        <v>0</v>
      </c>
      <c r="G44" s="26">
        <f t="shared" si="12"/>
        <v>0</v>
      </c>
    </row>
    <row r="45" spans="1:7" x14ac:dyDescent="0.25">
      <c r="A45" s="8" t="s">
        <v>31</v>
      </c>
      <c r="B45" s="16">
        <v>0</v>
      </c>
      <c r="C45" s="45">
        <v>0</v>
      </c>
      <c r="D45" s="45">
        <f t="shared" si="8"/>
        <v>0</v>
      </c>
      <c r="E45" s="45">
        <f t="shared" si="13"/>
        <v>0</v>
      </c>
      <c r="F45" s="45">
        <f t="shared" si="14"/>
        <v>0</v>
      </c>
      <c r="G45" s="26">
        <f t="shared" si="12"/>
        <v>0</v>
      </c>
    </row>
    <row r="46" spans="1:7" ht="24" x14ac:dyDescent="0.25">
      <c r="A46" s="8" t="s">
        <v>32</v>
      </c>
      <c r="B46" s="16">
        <v>0</v>
      </c>
      <c r="C46" s="45">
        <v>0</v>
      </c>
      <c r="D46" s="45">
        <f t="shared" si="8"/>
        <v>0</v>
      </c>
      <c r="E46" s="45">
        <v>0</v>
      </c>
      <c r="F46" s="45">
        <v>0</v>
      </c>
      <c r="G46" s="26">
        <f t="shared" si="12"/>
        <v>0</v>
      </c>
    </row>
    <row r="47" spans="1:7" x14ac:dyDescent="0.25">
      <c r="A47" s="9"/>
      <c r="B47" s="16"/>
      <c r="C47" s="45"/>
      <c r="D47" s="45"/>
      <c r="E47" s="45"/>
      <c r="F47" s="45"/>
      <c r="G47" s="29"/>
    </row>
    <row r="48" spans="1:7" ht="28.5" customHeight="1" x14ac:dyDescent="0.25">
      <c r="A48" s="7" t="s">
        <v>45</v>
      </c>
      <c r="B48" s="20">
        <f>SUM(B49:B52)</f>
        <v>0</v>
      </c>
      <c r="C48" s="53">
        <f t="shared" ref="C48:F48" si="15">SUM(C49:C52)</f>
        <v>0</v>
      </c>
      <c r="D48" s="53">
        <f t="shared" si="15"/>
        <v>0</v>
      </c>
      <c r="E48" s="53">
        <f t="shared" si="15"/>
        <v>0</v>
      </c>
      <c r="F48" s="53">
        <f t="shared" si="15"/>
        <v>0</v>
      </c>
      <c r="G48" s="27">
        <f>SUM(G49:G52)</f>
        <v>0</v>
      </c>
    </row>
    <row r="49" spans="1:7" ht="25.9" customHeight="1" x14ac:dyDescent="0.25">
      <c r="A49" s="8" t="s">
        <v>34</v>
      </c>
      <c r="B49" s="21">
        <v>0</v>
      </c>
      <c r="C49" s="43">
        <v>0</v>
      </c>
      <c r="D49" s="43">
        <f>+B49+C49</f>
        <v>0</v>
      </c>
      <c r="E49" s="43">
        <v>0</v>
      </c>
      <c r="F49" s="43">
        <v>0</v>
      </c>
      <c r="G49" s="30">
        <f>+D49-E49</f>
        <v>0</v>
      </c>
    </row>
    <row r="50" spans="1:7" ht="36.6" customHeight="1" x14ac:dyDescent="0.25">
      <c r="A50" s="8" t="s">
        <v>35</v>
      </c>
      <c r="B50" s="21">
        <v>0</v>
      </c>
      <c r="C50" s="43">
        <v>0</v>
      </c>
      <c r="D50" s="43">
        <f t="shared" ref="D50:D52" si="16">+B50+C50</f>
        <v>0</v>
      </c>
      <c r="E50" s="43">
        <v>0</v>
      </c>
      <c r="F50" s="43">
        <v>0</v>
      </c>
      <c r="G50" s="30">
        <f t="shared" ref="G50:G52" si="17">+D50-E50</f>
        <v>0</v>
      </c>
    </row>
    <row r="51" spans="1:7" x14ac:dyDescent="0.25">
      <c r="A51" s="8" t="s">
        <v>36</v>
      </c>
      <c r="B51" s="21">
        <v>0</v>
      </c>
      <c r="C51" s="43">
        <v>0</v>
      </c>
      <c r="D51" s="43">
        <f t="shared" si="16"/>
        <v>0</v>
      </c>
      <c r="E51" s="43">
        <v>0</v>
      </c>
      <c r="F51" s="43">
        <v>0</v>
      </c>
      <c r="G51" s="30">
        <f t="shared" si="17"/>
        <v>0</v>
      </c>
    </row>
    <row r="52" spans="1:7" ht="26.25" customHeight="1" thickBot="1" x14ac:dyDescent="0.3">
      <c r="A52" s="10" t="s">
        <v>37</v>
      </c>
      <c r="B52" s="23">
        <v>0</v>
      </c>
      <c r="C52" s="44">
        <v>0</v>
      </c>
      <c r="D52" s="44">
        <f t="shared" si="16"/>
        <v>0</v>
      </c>
      <c r="E52" s="44">
        <v>0</v>
      </c>
      <c r="F52" s="44">
        <v>0</v>
      </c>
      <c r="G52" s="31">
        <f t="shared" si="17"/>
        <v>0</v>
      </c>
    </row>
    <row r="53" spans="1:7" x14ac:dyDescent="0.25">
      <c r="A53" s="12"/>
      <c r="B53" s="1"/>
      <c r="C53" s="1"/>
      <c r="D53" s="1"/>
      <c r="E53" s="2"/>
      <c r="F53" s="2"/>
    </row>
    <row r="56" spans="1:7" x14ac:dyDescent="0.25">
      <c r="G56" s="3" t="s">
        <v>38</v>
      </c>
    </row>
    <row r="76" spans="1:7" x14ac:dyDescent="0.25">
      <c r="G76" s="1"/>
    </row>
    <row r="77" spans="1:7" ht="15" customHeight="1" x14ac:dyDescent="0.25">
      <c r="A77" s="62" t="s">
        <v>0</v>
      </c>
      <c r="B77" s="62"/>
      <c r="C77" s="62"/>
      <c r="D77" s="62"/>
      <c r="E77" s="62"/>
      <c r="F77" s="62"/>
      <c r="G77" s="62"/>
    </row>
    <row r="78" spans="1:7" ht="15" customHeight="1" x14ac:dyDescent="0.25">
      <c r="A78" s="62" t="s">
        <v>1</v>
      </c>
      <c r="B78" s="62"/>
      <c r="C78" s="62"/>
      <c r="D78" s="62"/>
      <c r="E78" s="62"/>
      <c r="F78" s="62"/>
      <c r="G78" s="62"/>
    </row>
    <row r="79" spans="1:7" x14ac:dyDescent="0.25">
      <c r="A79" s="61" t="s">
        <v>40</v>
      </c>
      <c r="B79" s="61"/>
      <c r="C79" s="61"/>
      <c r="D79" s="61"/>
      <c r="E79" s="61"/>
      <c r="F79" s="61"/>
      <c r="G79" s="61"/>
    </row>
    <row r="80" spans="1:7" ht="15" customHeight="1" x14ac:dyDescent="0.25">
      <c r="A80" s="61" t="s">
        <v>48</v>
      </c>
      <c r="B80" s="61"/>
      <c r="C80" s="61"/>
      <c r="D80" s="61"/>
      <c r="E80" s="61"/>
      <c r="F80" s="61"/>
      <c r="G80" s="61"/>
    </row>
    <row r="81" spans="1:7" ht="15.75" thickBot="1" x14ac:dyDescent="0.3"/>
    <row r="82" spans="1:7" x14ac:dyDescent="0.25">
      <c r="A82" s="54" t="s">
        <v>3</v>
      </c>
      <c r="B82" s="56" t="s">
        <v>2</v>
      </c>
      <c r="C82" s="57"/>
      <c r="D82" s="57"/>
      <c r="E82" s="57"/>
      <c r="F82" s="58"/>
      <c r="G82" s="59" t="s">
        <v>8</v>
      </c>
    </row>
    <row r="83" spans="1:7" ht="24" x14ac:dyDescent="0.25">
      <c r="A83" s="55"/>
      <c r="B83" s="4" t="s">
        <v>4</v>
      </c>
      <c r="C83" s="4" t="s">
        <v>33</v>
      </c>
      <c r="D83" s="4" t="s">
        <v>5</v>
      </c>
      <c r="E83" s="4" t="s">
        <v>6</v>
      </c>
      <c r="F83" s="4" t="s">
        <v>7</v>
      </c>
      <c r="G83" s="60"/>
    </row>
    <row r="84" spans="1:7" x14ac:dyDescent="0.25">
      <c r="A84" s="6" t="s">
        <v>46</v>
      </c>
      <c r="B84" s="5">
        <f>+B85+B94+B103+B113</f>
        <v>52796047.460000001</v>
      </c>
      <c r="C84" s="5">
        <f t="shared" ref="C84:F84" si="18">+C85+C94+C103+C113</f>
        <v>81921912.239999995</v>
      </c>
      <c r="D84" s="5">
        <f t="shared" si="18"/>
        <v>134717959.69999999</v>
      </c>
      <c r="E84" s="5">
        <f>+E85+E94+E103+E113</f>
        <v>134403726.5</v>
      </c>
      <c r="F84" s="5">
        <f t="shared" si="18"/>
        <v>110222727.69</v>
      </c>
      <c r="G84" s="32">
        <f>+G85+G94+G103+G113</f>
        <v>314233.19999999646</v>
      </c>
    </row>
    <row r="85" spans="1:7" x14ac:dyDescent="0.25">
      <c r="A85" s="11" t="s">
        <v>42</v>
      </c>
      <c r="B85" s="15">
        <f>SUM(B86:B93)</f>
        <v>52796047.460000001</v>
      </c>
      <c r="C85" s="42">
        <f>SUM(C86:C93)</f>
        <v>74664177.239999995</v>
      </c>
      <c r="D85" s="42">
        <f t="shared" ref="D85:E85" si="19">SUM(D86:D93)</f>
        <v>127460224.7</v>
      </c>
      <c r="E85" s="42">
        <f t="shared" si="19"/>
        <v>127145991.5</v>
      </c>
      <c r="F85" s="42">
        <f>SUM(F86:F93)</f>
        <v>110222727.69</v>
      </c>
      <c r="G85" s="33">
        <f>SUM(G86:G93)</f>
        <v>314233.19999999646</v>
      </c>
    </row>
    <row r="86" spans="1:7" x14ac:dyDescent="0.25">
      <c r="A86" s="8" t="s">
        <v>9</v>
      </c>
      <c r="B86" s="16">
        <v>0</v>
      </c>
      <c r="C86" s="45">
        <v>0</v>
      </c>
      <c r="D86" s="45">
        <v>0</v>
      </c>
      <c r="E86" s="45">
        <v>0</v>
      </c>
      <c r="F86" s="45">
        <v>0</v>
      </c>
      <c r="G86" s="34">
        <f>+D86-E86</f>
        <v>0</v>
      </c>
    </row>
    <row r="87" spans="1:7" x14ac:dyDescent="0.25">
      <c r="A87" s="8" t="s">
        <v>10</v>
      </c>
      <c r="B87" s="16">
        <v>0</v>
      </c>
      <c r="C87" s="45">
        <v>0</v>
      </c>
      <c r="D87" s="45">
        <v>0</v>
      </c>
      <c r="E87" s="45">
        <v>0</v>
      </c>
      <c r="F87" s="45">
        <v>0</v>
      </c>
      <c r="G87" s="34">
        <f t="shared" ref="G87:G93" si="20">+D87-E87</f>
        <v>0</v>
      </c>
    </row>
    <row r="88" spans="1:7" ht="24" x14ac:dyDescent="0.25">
      <c r="A88" s="8" t="s">
        <v>11</v>
      </c>
      <c r="B88" s="16">
        <v>0</v>
      </c>
      <c r="C88" s="45">
        <v>0</v>
      </c>
      <c r="D88" s="45">
        <v>0</v>
      </c>
      <c r="E88" s="45">
        <v>0</v>
      </c>
      <c r="F88" s="45">
        <v>0</v>
      </c>
      <c r="G88" s="34">
        <f t="shared" si="20"/>
        <v>0</v>
      </c>
    </row>
    <row r="89" spans="1:7" x14ac:dyDescent="0.25">
      <c r="A89" s="8" t="s">
        <v>12</v>
      </c>
      <c r="B89" s="16">
        <v>0</v>
      </c>
      <c r="C89" s="45">
        <v>0</v>
      </c>
      <c r="D89" s="45">
        <v>0</v>
      </c>
      <c r="E89" s="45">
        <v>0</v>
      </c>
      <c r="F89" s="45">
        <v>0</v>
      </c>
      <c r="G89" s="34">
        <f t="shared" si="20"/>
        <v>0</v>
      </c>
    </row>
    <row r="90" spans="1:7" x14ac:dyDescent="0.25">
      <c r="A90" s="8" t="s">
        <v>13</v>
      </c>
      <c r="B90" s="17">
        <v>52796047.460000001</v>
      </c>
      <c r="C90" s="46">
        <v>64847521.460000001</v>
      </c>
      <c r="D90" s="47">
        <f>+C90+B90</f>
        <v>117643568.92</v>
      </c>
      <c r="E90" s="48">
        <v>117413021.51000001</v>
      </c>
      <c r="F90" s="49">
        <v>100489757.7</v>
      </c>
      <c r="G90" s="34">
        <f t="shared" si="20"/>
        <v>230547.40999999642</v>
      </c>
    </row>
    <row r="91" spans="1:7" x14ac:dyDescent="0.25">
      <c r="A91" s="8" t="s">
        <v>14</v>
      </c>
      <c r="B91" s="16">
        <v>0</v>
      </c>
      <c r="C91" s="45">
        <v>0</v>
      </c>
      <c r="D91" s="45">
        <v>0</v>
      </c>
      <c r="E91" s="45">
        <v>0</v>
      </c>
      <c r="F91" s="45">
        <v>0</v>
      </c>
      <c r="G91" s="34">
        <f t="shared" si="20"/>
        <v>0</v>
      </c>
    </row>
    <row r="92" spans="1:7" ht="24" x14ac:dyDescent="0.25">
      <c r="A92" s="8" t="s">
        <v>15</v>
      </c>
      <c r="B92" s="18">
        <v>0</v>
      </c>
      <c r="C92" s="50">
        <v>5379972.5599999996</v>
      </c>
      <c r="D92" s="50">
        <f>+B92+C92</f>
        <v>5379972.5599999996</v>
      </c>
      <c r="E92" s="51">
        <v>5379972.5599999996</v>
      </c>
      <c r="F92" s="51">
        <v>5379972.5599999996</v>
      </c>
      <c r="G92" s="34">
        <f>+D92-E92</f>
        <v>0</v>
      </c>
    </row>
    <row r="93" spans="1:7" x14ac:dyDescent="0.25">
      <c r="A93" s="8" t="s">
        <v>16</v>
      </c>
      <c r="B93" s="16">
        <v>0</v>
      </c>
      <c r="C93" s="45">
        <v>4436683.22</v>
      </c>
      <c r="D93" s="50">
        <f>+B93+C93</f>
        <v>4436683.22</v>
      </c>
      <c r="E93" s="45">
        <v>4352997.43</v>
      </c>
      <c r="F93" s="45">
        <v>4352997.43</v>
      </c>
      <c r="G93" s="34">
        <f t="shared" si="20"/>
        <v>83685.790000000037</v>
      </c>
    </row>
    <row r="94" spans="1:7" ht="27.75" customHeight="1" x14ac:dyDescent="0.25">
      <c r="A94" s="7" t="s">
        <v>43</v>
      </c>
      <c r="B94" s="19">
        <f>SUM(B95:B101)</f>
        <v>0</v>
      </c>
      <c r="C94" s="52">
        <f t="shared" ref="C94:F94" si="21">SUM(C95:C101)</f>
        <v>0</v>
      </c>
      <c r="D94" s="52">
        <f t="shared" si="21"/>
        <v>0</v>
      </c>
      <c r="E94" s="52">
        <f t="shared" si="21"/>
        <v>0</v>
      </c>
      <c r="F94" s="52">
        <f t="shared" si="21"/>
        <v>0</v>
      </c>
      <c r="G94" s="28">
        <f>SUM(G95:G101)</f>
        <v>0</v>
      </c>
    </row>
    <row r="95" spans="1:7" x14ac:dyDescent="0.25">
      <c r="A95" s="8" t="s">
        <v>17</v>
      </c>
      <c r="B95" s="16">
        <v>0</v>
      </c>
      <c r="C95" s="45">
        <v>0</v>
      </c>
      <c r="D95" s="45">
        <v>0</v>
      </c>
      <c r="E95" s="45">
        <v>0</v>
      </c>
      <c r="F95" s="45">
        <v>0</v>
      </c>
      <c r="G95" s="34">
        <f>+D95-E95</f>
        <v>0</v>
      </c>
    </row>
    <row r="96" spans="1:7" x14ac:dyDescent="0.25">
      <c r="A96" s="8" t="s">
        <v>18</v>
      </c>
      <c r="B96" s="16">
        <v>0</v>
      </c>
      <c r="C96" s="45">
        <v>0</v>
      </c>
      <c r="D96" s="45">
        <f>+B96+C96</f>
        <v>0</v>
      </c>
      <c r="E96" s="45">
        <v>0</v>
      </c>
      <c r="F96" s="45">
        <v>0</v>
      </c>
      <c r="G96" s="34">
        <f t="shared" ref="G96:G101" si="22">+D96-E96</f>
        <v>0</v>
      </c>
    </row>
    <row r="97" spans="1:7" x14ac:dyDescent="0.25">
      <c r="A97" s="8" t="s">
        <v>19</v>
      </c>
      <c r="B97" s="16">
        <v>0</v>
      </c>
      <c r="C97" s="45">
        <v>0</v>
      </c>
      <c r="D97" s="45">
        <v>0</v>
      </c>
      <c r="E97" s="45">
        <v>0</v>
      </c>
      <c r="F97" s="45">
        <v>0</v>
      </c>
      <c r="G97" s="34">
        <f t="shared" si="22"/>
        <v>0</v>
      </c>
    </row>
    <row r="98" spans="1:7" ht="24" x14ac:dyDescent="0.25">
      <c r="A98" s="8" t="s">
        <v>20</v>
      </c>
      <c r="B98" s="16">
        <v>0</v>
      </c>
      <c r="C98" s="45">
        <v>0</v>
      </c>
      <c r="D98" s="45">
        <v>0</v>
      </c>
      <c r="E98" s="45">
        <v>0</v>
      </c>
      <c r="F98" s="45">
        <v>0</v>
      </c>
      <c r="G98" s="34">
        <f t="shared" si="22"/>
        <v>0</v>
      </c>
    </row>
    <row r="99" spans="1:7" x14ac:dyDescent="0.25">
      <c r="A99" s="8" t="s">
        <v>21</v>
      </c>
      <c r="B99" s="16">
        <v>0</v>
      </c>
      <c r="C99" s="45">
        <v>0</v>
      </c>
      <c r="D99" s="45">
        <v>0</v>
      </c>
      <c r="E99" s="45">
        <v>0</v>
      </c>
      <c r="F99" s="45">
        <v>0</v>
      </c>
      <c r="G99" s="34">
        <f t="shared" si="22"/>
        <v>0</v>
      </c>
    </row>
    <row r="100" spans="1:7" x14ac:dyDescent="0.25">
      <c r="A100" s="8" t="s">
        <v>22</v>
      </c>
      <c r="B100" s="16">
        <v>0</v>
      </c>
      <c r="C100" s="45">
        <v>0</v>
      </c>
      <c r="D100" s="45">
        <v>0</v>
      </c>
      <c r="E100" s="45">
        <v>0</v>
      </c>
      <c r="F100" s="45">
        <v>0</v>
      </c>
      <c r="G100" s="34">
        <f t="shared" si="22"/>
        <v>0</v>
      </c>
    </row>
    <row r="101" spans="1:7" x14ac:dyDescent="0.25">
      <c r="A101" s="8" t="s">
        <v>23</v>
      </c>
      <c r="B101" s="16">
        <v>0</v>
      </c>
      <c r="C101" s="45">
        <v>0</v>
      </c>
      <c r="D101" s="45">
        <v>0</v>
      </c>
      <c r="E101" s="45">
        <v>0</v>
      </c>
      <c r="F101" s="45">
        <v>0</v>
      </c>
      <c r="G101" s="34">
        <f t="shared" si="22"/>
        <v>0</v>
      </c>
    </row>
    <row r="102" spans="1:7" x14ac:dyDescent="0.25">
      <c r="A102" s="8"/>
      <c r="B102" s="16"/>
      <c r="C102" s="45"/>
      <c r="D102" s="45"/>
      <c r="E102" s="45"/>
      <c r="F102" s="45"/>
      <c r="G102" s="34"/>
    </row>
    <row r="103" spans="1:7" ht="30" customHeight="1" x14ac:dyDescent="0.25">
      <c r="A103" s="7" t="s">
        <v>44</v>
      </c>
      <c r="B103" s="19">
        <f>SUM(B104:B112)</f>
        <v>0</v>
      </c>
      <c r="C103" s="52">
        <f t="shared" ref="C103:F103" si="23">SUM(C104:C112)</f>
        <v>0</v>
      </c>
      <c r="D103" s="52">
        <f t="shared" si="23"/>
        <v>0</v>
      </c>
      <c r="E103" s="52">
        <f t="shared" si="23"/>
        <v>0</v>
      </c>
      <c r="F103" s="52">
        <f t="shared" si="23"/>
        <v>0</v>
      </c>
      <c r="G103" s="35">
        <f>SUM(G104:G112)</f>
        <v>0</v>
      </c>
    </row>
    <row r="104" spans="1:7" ht="24" x14ac:dyDescent="0.25">
      <c r="A104" s="8" t="s">
        <v>25</v>
      </c>
      <c r="B104" s="16">
        <v>0</v>
      </c>
      <c r="C104" s="45">
        <v>0</v>
      </c>
      <c r="D104" s="45">
        <v>0</v>
      </c>
      <c r="E104" s="45">
        <v>0</v>
      </c>
      <c r="F104" s="45">
        <v>0</v>
      </c>
      <c r="G104" s="34">
        <f t="shared" ref="G104:G112" si="24">+D104-E104</f>
        <v>0</v>
      </c>
    </row>
    <row r="105" spans="1:7" ht="24" x14ac:dyDescent="0.25">
      <c r="A105" s="8" t="s">
        <v>24</v>
      </c>
      <c r="B105" s="16">
        <v>0</v>
      </c>
      <c r="C105" s="45">
        <v>0</v>
      </c>
      <c r="D105" s="45">
        <v>0</v>
      </c>
      <c r="E105" s="45">
        <v>0</v>
      </c>
      <c r="F105" s="45">
        <v>0</v>
      </c>
      <c r="G105" s="34">
        <f t="shared" si="24"/>
        <v>0</v>
      </c>
    </row>
    <row r="106" spans="1:7" x14ac:dyDescent="0.25">
      <c r="A106" s="8" t="s">
        <v>26</v>
      </c>
      <c r="B106" s="16">
        <v>0</v>
      </c>
      <c r="C106" s="45">
        <v>0</v>
      </c>
      <c r="D106" s="45">
        <v>0</v>
      </c>
      <c r="E106" s="45">
        <v>0</v>
      </c>
      <c r="F106" s="45">
        <v>0</v>
      </c>
      <c r="G106" s="34">
        <f t="shared" si="24"/>
        <v>0</v>
      </c>
    </row>
    <row r="107" spans="1:7" ht="24" x14ac:dyDescent="0.25">
      <c r="A107" s="8" t="s">
        <v>27</v>
      </c>
      <c r="B107" s="16">
        <v>0</v>
      </c>
      <c r="C107" s="45">
        <v>0</v>
      </c>
      <c r="D107" s="45">
        <v>0</v>
      </c>
      <c r="E107" s="45">
        <v>0</v>
      </c>
      <c r="F107" s="45">
        <v>0</v>
      </c>
      <c r="G107" s="34">
        <f t="shared" si="24"/>
        <v>0</v>
      </c>
    </row>
    <row r="108" spans="1:7" x14ac:dyDescent="0.25">
      <c r="A108" s="8" t="s">
        <v>28</v>
      </c>
      <c r="B108" s="16">
        <v>0</v>
      </c>
      <c r="C108" s="45">
        <v>0</v>
      </c>
      <c r="D108" s="45">
        <v>0</v>
      </c>
      <c r="E108" s="45">
        <v>0</v>
      </c>
      <c r="F108" s="45">
        <v>0</v>
      </c>
      <c r="G108" s="34">
        <f t="shared" si="24"/>
        <v>0</v>
      </c>
    </row>
    <row r="109" spans="1:7" x14ac:dyDescent="0.25">
      <c r="A109" s="8" t="s">
        <v>29</v>
      </c>
      <c r="B109" s="16">
        <v>0</v>
      </c>
      <c r="C109" s="45">
        <v>0</v>
      </c>
      <c r="D109" s="45">
        <v>0</v>
      </c>
      <c r="E109" s="45">
        <v>0</v>
      </c>
      <c r="F109" s="45">
        <v>0</v>
      </c>
      <c r="G109" s="34">
        <f t="shared" si="24"/>
        <v>0</v>
      </c>
    </row>
    <row r="110" spans="1:7" x14ac:dyDescent="0.25">
      <c r="A110" s="8" t="s">
        <v>30</v>
      </c>
      <c r="B110" s="16">
        <v>0</v>
      </c>
      <c r="C110" s="45">
        <v>0</v>
      </c>
      <c r="D110" s="45">
        <v>0</v>
      </c>
      <c r="E110" s="45">
        <v>0</v>
      </c>
      <c r="F110" s="45">
        <v>0</v>
      </c>
      <c r="G110" s="34">
        <f t="shared" si="24"/>
        <v>0</v>
      </c>
    </row>
    <row r="111" spans="1:7" x14ac:dyDescent="0.25">
      <c r="A111" s="8" t="s">
        <v>31</v>
      </c>
      <c r="B111" s="16">
        <v>0</v>
      </c>
      <c r="C111" s="45">
        <v>0</v>
      </c>
      <c r="D111" s="45">
        <v>0</v>
      </c>
      <c r="E111" s="45">
        <v>0</v>
      </c>
      <c r="F111" s="45">
        <v>0</v>
      </c>
      <c r="G111" s="34">
        <f t="shared" si="24"/>
        <v>0</v>
      </c>
    </row>
    <row r="112" spans="1:7" ht="24" x14ac:dyDescent="0.25">
      <c r="A112" s="8" t="s">
        <v>32</v>
      </c>
      <c r="B112" s="16">
        <v>0</v>
      </c>
      <c r="C112" s="45">
        <v>0</v>
      </c>
      <c r="D112" s="45">
        <v>0</v>
      </c>
      <c r="E112" s="45">
        <v>0</v>
      </c>
      <c r="F112" s="45">
        <v>0</v>
      </c>
      <c r="G112" s="34">
        <f t="shared" si="24"/>
        <v>0</v>
      </c>
    </row>
    <row r="113" spans="1:7" ht="29.25" customHeight="1" x14ac:dyDescent="0.25">
      <c r="A113" s="7" t="s">
        <v>45</v>
      </c>
      <c r="B113" s="20">
        <f>SUM(B114:B117)</f>
        <v>0</v>
      </c>
      <c r="C113" s="53">
        <f t="shared" ref="C113:F113" si="25">SUM(C114:C117)</f>
        <v>7257735</v>
      </c>
      <c r="D113" s="53">
        <f t="shared" si="25"/>
        <v>7257735</v>
      </c>
      <c r="E113" s="53">
        <f t="shared" si="25"/>
        <v>7257735</v>
      </c>
      <c r="F113" s="53">
        <f t="shared" si="25"/>
        <v>0</v>
      </c>
      <c r="G113" s="35">
        <f>SUM(G114:G117)</f>
        <v>0</v>
      </c>
    </row>
    <row r="114" spans="1:7" ht="24" x14ac:dyDescent="0.25">
      <c r="A114" s="8" t="s">
        <v>34</v>
      </c>
      <c r="B114" s="21">
        <v>0</v>
      </c>
      <c r="C114" s="43">
        <v>0</v>
      </c>
      <c r="D114" s="43">
        <v>0</v>
      </c>
      <c r="E114" s="43">
        <v>0</v>
      </c>
      <c r="F114" s="43">
        <v>0</v>
      </c>
      <c r="G114" s="36">
        <v>0</v>
      </c>
    </row>
    <row r="115" spans="1:7" ht="36" x14ac:dyDescent="0.25">
      <c r="A115" s="8" t="s">
        <v>35</v>
      </c>
      <c r="B115" s="21">
        <v>0</v>
      </c>
      <c r="C115" s="43">
        <v>7257735</v>
      </c>
      <c r="D115" s="43">
        <f>B115+C115</f>
        <v>7257735</v>
      </c>
      <c r="E115" s="43">
        <v>7257735</v>
      </c>
      <c r="F115" s="43">
        <v>0</v>
      </c>
      <c r="G115" s="36">
        <v>0</v>
      </c>
    </row>
    <row r="116" spans="1:7" x14ac:dyDescent="0.25">
      <c r="A116" s="8" t="s">
        <v>36</v>
      </c>
      <c r="B116" s="21">
        <v>0</v>
      </c>
      <c r="C116" s="43">
        <v>0</v>
      </c>
      <c r="D116" s="43">
        <v>0</v>
      </c>
      <c r="E116" s="43">
        <v>0</v>
      </c>
      <c r="F116" s="43">
        <v>0</v>
      </c>
      <c r="G116" s="36">
        <v>0</v>
      </c>
    </row>
    <row r="117" spans="1:7" ht="24" x14ac:dyDescent="0.25">
      <c r="A117" s="13" t="s">
        <v>37</v>
      </c>
      <c r="B117" s="22">
        <v>0</v>
      </c>
      <c r="C117" s="43">
        <v>0</v>
      </c>
      <c r="D117" s="43">
        <v>0</v>
      </c>
      <c r="E117" s="43">
        <v>0</v>
      </c>
      <c r="F117" s="43">
        <v>0</v>
      </c>
      <c r="G117" s="37">
        <v>0</v>
      </c>
    </row>
    <row r="118" spans="1:7" ht="24" customHeight="1" thickBot="1" x14ac:dyDescent="0.3">
      <c r="A118" s="14" t="s">
        <v>39</v>
      </c>
      <c r="B118" s="38">
        <f t="shared" ref="B118:G118" si="26">+B84+B17</f>
        <v>704397132.49000001</v>
      </c>
      <c r="C118" s="38">
        <f t="shared" si="26"/>
        <v>276301191.89999998</v>
      </c>
      <c r="D118" s="38">
        <f t="shared" si="26"/>
        <v>980698324.3900001</v>
      </c>
      <c r="E118" s="38">
        <f t="shared" si="26"/>
        <v>918827216.75999987</v>
      </c>
      <c r="F118" s="38">
        <f t="shared" si="26"/>
        <v>848241641.18000007</v>
      </c>
      <c r="G118" s="39">
        <f t="shared" si="26"/>
        <v>61871107.630000032</v>
      </c>
    </row>
    <row r="124" spans="1:7" ht="16.5" customHeight="1" x14ac:dyDescent="0.25"/>
    <row r="128" spans="1:7" x14ac:dyDescent="0.25">
      <c r="G128" s="41" t="s">
        <v>47</v>
      </c>
    </row>
  </sheetData>
  <mergeCells count="15">
    <mergeCell ref="A77:G77"/>
    <mergeCell ref="A78:G78"/>
    <mergeCell ref="A15:A16"/>
    <mergeCell ref="B15:F15"/>
    <mergeCell ref="G15:G16"/>
    <mergeCell ref="A10:G10"/>
    <mergeCell ref="A11:G11"/>
    <mergeCell ref="A12:G12"/>
    <mergeCell ref="A13:G13"/>
    <mergeCell ref="B14:G14"/>
    <mergeCell ref="A82:A83"/>
    <mergeCell ref="B82:F82"/>
    <mergeCell ref="G82:G83"/>
    <mergeCell ref="A79:G79"/>
    <mergeCell ref="A80:G80"/>
  </mergeCells>
  <pageMargins left="0.51181102362204722" right="0.19685039370078741" top="0.78740157480314965" bottom="0.39370078740157483" header="0.39370078740157483" footer="0.39370078740157483"/>
  <pageSetup paperSize="9" scale="65" orientation="portrait" r:id="rId1"/>
  <headerFooter alignWithMargins="0"/>
  <rowBreaks count="1" manualBreakCount="1">
    <brk id="67" max="6" man="1"/>
  </rowBreaks>
  <ignoredErrors>
    <ignoredError sqref="G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Pacheco</dc:creator>
  <cp:lastModifiedBy>jefepresupuestos</cp:lastModifiedBy>
  <cp:lastPrinted>2023-04-07T00:52:34Z</cp:lastPrinted>
  <dcterms:created xsi:type="dcterms:W3CDTF">2020-04-28T01:42:21Z</dcterms:created>
  <dcterms:modified xsi:type="dcterms:W3CDTF">2023-04-07T00:52:36Z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