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<sst xmlns="http://schemas.openxmlformats.org/spreadsheetml/2006/main" count="34" uniqueCount="34">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</sst>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5" fontId="0" fillId="0" borderId="15" xfId="0" applyNumberFormat="1" applyBorder="1" applyAlignment="1">
      <alignment vertical="top"/>
    </xf>
    <xf numFmtId="164" fontId="1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9" xfId="0" applyFont="1" applyBorder="1" applyAlignment="1">
      <alignment horizontal="left" vertical="center" indent="13"/>
    </xf>
    <xf numFmtId="165" fontId="0" fillId="0" borderId="0" xfId="0" applyNumberFormat="1" applyAlignment="1">
      <alignment vertical="top"/>
    </xf>
    <xf numFmtId="164" fontId="0" fillId="0" borderId="20" xfId="0" applyNumberFormat="1" applyBorder="1" applyAlignment="1">
      <alignment vertical="top"/>
    </xf>
    <xf numFmtId="164" fontId="2" fillId="0" borderId="21" xfId="0" applyNumberFormat="1" applyFont="1" applyBorder="1" applyAlignment="1">
      <alignment vertical="center" wrapText="1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47625</xdr:rowOff>
    </xdr:from>
    <xdr:to>
      <xdr:col>0</xdr:col>
      <xdr:colOff>2990850</xdr:colOff>
      <xdr:row>52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2192000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0</xdr:col>
      <xdr:colOff>3133725</xdr:colOff>
      <xdr:row>48</xdr:row>
      <xdr:rowOff>152400</xdr:rowOff>
    </xdr:from>
    <xdr:to>
      <xdr:col>3</xdr:col>
      <xdr:colOff>657225</xdr:colOff>
      <xdr:row>51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33725" y="1213485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742950</xdr:colOff>
      <xdr:row>49</xdr:row>
      <xdr:rowOff>47625</xdr:rowOff>
    </xdr:from>
    <xdr:to>
      <xdr:col>6</xdr:col>
      <xdr:colOff>533400</xdr:colOff>
      <xdr:row>52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00725" y="12192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49</xdr:row>
      <xdr:rowOff>0</xdr:rowOff>
    </xdr:from>
    <xdr:to>
      <xdr:col>0</xdr:col>
      <xdr:colOff>2676525</xdr:colOff>
      <xdr:row>49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21443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49</xdr:row>
      <xdr:rowOff>0</xdr:rowOff>
    </xdr:from>
    <xdr:to>
      <xdr:col>3</xdr:col>
      <xdr:colOff>371475</xdr:colOff>
      <xdr:row>49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21443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6</xdr:col>
      <xdr:colOff>180975</xdr:colOff>
      <xdr:row>49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214437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0</xdr:row>
      <xdr:rowOff>952500</xdr:rowOff>
    </xdr:from>
    <xdr:to>
      <xdr:col>3</xdr:col>
      <xdr:colOff>476250</xdr:colOff>
      <xdr:row>0</xdr:row>
      <xdr:rowOff>2314575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1077" r="38630" b="9182"/>
        <a:stretch>
          <a:fillRect/>
        </a:stretch>
      </xdr:blipFill>
      <xdr:spPr>
        <a:xfrm>
          <a:off x="3533775" y="952500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55</xdr:row>
      <xdr:rowOff>95250</xdr:rowOff>
    </xdr:from>
    <xdr:to>
      <xdr:col>6</xdr:col>
      <xdr:colOff>723900</xdr:colOff>
      <xdr:row>61</xdr:row>
      <xdr:rowOff>47625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4983" t="13200" r="5209" b="23910"/>
        <a:stretch>
          <a:fillRect/>
        </a:stretch>
      </xdr:blipFill>
      <xdr:spPr>
        <a:xfrm>
          <a:off x="228600" y="13211175"/>
          <a:ext cx="849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28"/>
  <sheetViews>
    <sheetView tabSelected="1" view="pageBreakPreview" zoomScaleNormal="85" zoomScaleSheetLayoutView="100" zoomScalePageLayoutView="0" workbookViewId="0" topLeftCell="A1">
      <selection activeCell="C60" sqref="C60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7" width="14.7109375" style="0" bestFit="1" customWidth="1"/>
  </cols>
  <sheetData>
    <row r="1" ht="198" customHeight="1"/>
    <row r="2" spans="1:7" ht="12.75" customHeight="1">
      <c r="A2" s="31" t="s">
        <v>30</v>
      </c>
      <c r="B2" s="31"/>
      <c r="C2" s="31"/>
      <c r="D2" s="31"/>
      <c r="E2" s="31"/>
      <c r="F2" s="31"/>
      <c r="G2" s="31"/>
    </row>
    <row r="3" spans="1:7" ht="12.75" customHeight="1">
      <c r="A3" s="31" t="s">
        <v>31</v>
      </c>
      <c r="B3" s="31"/>
      <c r="C3" s="31"/>
      <c r="D3" s="31"/>
      <c r="E3" s="31"/>
      <c r="F3" s="31"/>
      <c r="G3" s="31"/>
    </row>
    <row r="4" spans="1:7" ht="12.75">
      <c r="A4" s="32" t="s">
        <v>32</v>
      </c>
      <c r="B4" s="33"/>
      <c r="C4" s="33"/>
      <c r="D4" s="33"/>
      <c r="E4" s="33"/>
      <c r="F4" s="33"/>
      <c r="G4" s="33"/>
    </row>
    <row r="5" spans="1:7" ht="35.25" customHeight="1" thickBot="1">
      <c r="A5" s="34" t="s">
        <v>33</v>
      </c>
      <c r="B5" s="35"/>
      <c r="C5" s="35"/>
      <c r="D5" s="35"/>
      <c r="E5" s="35"/>
      <c r="F5" s="35"/>
      <c r="G5" s="35"/>
    </row>
    <row r="6" spans="1:7" ht="12.75" customHeight="1">
      <c r="A6" s="29" t="s">
        <v>27</v>
      </c>
      <c r="B6" s="27" t="s">
        <v>26</v>
      </c>
      <c r="C6" s="27"/>
      <c r="D6" s="27"/>
      <c r="E6" s="27"/>
      <c r="F6" s="27"/>
      <c r="G6" s="28"/>
    </row>
    <row r="7" spans="1:7" ht="24.75" customHeight="1">
      <c r="A7" s="30"/>
      <c r="B7" s="2" t="s">
        <v>20</v>
      </c>
      <c r="C7" s="3" t="s">
        <v>25</v>
      </c>
      <c r="D7" s="2" t="s">
        <v>21</v>
      </c>
      <c r="E7" s="2" t="s">
        <v>22</v>
      </c>
      <c r="F7" s="2" t="s">
        <v>23</v>
      </c>
      <c r="G7" s="4" t="s">
        <v>24</v>
      </c>
    </row>
    <row r="8" spans="1:7" ht="12.75">
      <c r="A8" s="30"/>
      <c r="B8" s="5">
        <v>1</v>
      </c>
      <c r="C8" s="5">
        <v>2</v>
      </c>
      <c r="D8" s="6" t="s">
        <v>0</v>
      </c>
      <c r="E8" s="5">
        <v>4</v>
      </c>
      <c r="F8" s="5">
        <v>5</v>
      </c>
      <c r="G8" s="7" t="s">
        <v>1</v>
      </c>
    </row>
    <row r="9" spans="1:7" ht="30.75" customHeight="1">
      <c r="A9" s="9" t="s">
        <v>28</v>
      </c>
      <c r="B9" s="10">
        <v>107447255.52</v>
      </c>
      <c r="C9" s="10">
        <f>+C10+C11</f>
        <v>8142747.63</v>
      </c>
      <c r="D9" s="10">
        <f>+D10+D11</f>
        <v>115590003.15</v>
      </c>
      <c r="E9" s="10">
        <f>+E10+E11</f>
        <v>115498958.50999999</v>
      </c>
      <c r="F9" s="10">
        <f>+F10+F11</f>
        <v>113991818.25999999</v>
      </c>
      <c r="G9" s="11">
        <f>+D9-E9</f>
        <v>91044.6400000155</v>
      </c>
    </row>
    <row r="10" spans="1:7" ht="12.75">
      <c r="A10" s="1" t="s">
        <v>2</v>
      </c>
      <c r="B10" s="12">
        <v>106533488.78</v>
      </c>
      <c r="C10" s="24">
        <v>8170700.81</v>
      </c>
      <c r="D10" s="13">
        <f>+B10+C10</f>
        <v>114704189.59</v>
      </c>
      <c r="E10" s="14">
        <v>114613644.99</v>
      </c>
      <c r="F10" s="14">
        <v>113126349.55</v>
      </c>
      <c r="G10" s="20">
        <f aca="true" t="shared" si="0" ref="G10:G27">+D10-E10</f>
        <v>90544.60000000894</v>
      </c>
    </row>
    <row r="11" spans="1:7" ht="20.25" customHeight="1">
      <c r="A11" s="1" t="s">
        <v>3</v>
      </c>
      <c r="B11" s="12">
        <v>913766.74</v>
      </c>
      <c r="C11" s="24">
        <v>-27953.18</v>
      </c>
      <c r="D11" s="13">
        <f aca="true" t="shared" si="1" ref="D11:D27">+B11+C11</f>
        <v>885813.5599999999</v>
      </c>
      <c r="E11" s="14">
        <v>885313.52</v>
      </c>
      <c r="F11" s="14">
        <v>865468.71</v>
      </c>
      <c r="G11" s="20">
        <f t="shared" si="0"/>
        <v>500.03999999992084</v>
      </c>
    </row>
    <row r="12" spans="1:7" ht="20.25" customHeight="1">
      <c r="A12" s="8" t="s">
        <v>4</v>
      </c>
      <c r="B12" s="15">
        <v>51989152.29</v>
      </c>
      <c r="C12" s="15">
        <f>+C13+C14+C15+C16</f>
        <v>3519375.68</v>
      </c>
      <c r="D12" s="16">
        <f>+D13+D14+D15+D16</f>
        <v>55508527.96999999</v>
      </c>
      <c r="E12" s="16">
        <f>+E13+E14+E15+E16</f>
        <v>54562867.03</v>
      </c>
      <c r="F12" s="16">
        <f>+F13+F14+F15+F16</f>
        <v>52512760.84</v>
      </c>
      <c r="G12" s="19">
        <f t="shared" si="0"/>
        <v>945660.9399999902</v>
      </c>
    </row>
    <row r="13" spans="1:7" ht="12.75">
      <c r="A13" s="1" t="s">
        <v>5</v>
      </c>
      <c r="B13" s="12">
        <v>32985732.89</v>
      </c>
      <c r="C13" s="24">
        <v>4135762.66</v>
      </c>
      <c r="D13" s="13">
        <f t="shared" si="1"/>
        <v>37121495.55</v>
      </c>
      <c r="E13" s="14">
        <v>36287186.2</v>
      </c>
      <c r="F13" s="14">
        <v>34611941.47</v>
      </c>
      <c r="G13" s="20">
        <f t="shared" si="0"/>
        <v>834309.349999994</v>
      </c>
    </row>
    <row r="14" spans="1:7" ht="12.75">
      <c r="A14" s="1" t="s">
        <v>6</v>
      </c>
      <c r="B14" s="12">
        <v>10511105.61</v>
      </c>
      <c r="C14" s="24">
        <v>-296284.03</v>
      </c>
      <c r="D14" s="13">
        <f t="shared" si="1"/>
        <v>10214821.58</v>
      </c>
      <c r="E14" s="14">
        <v>10157933.18</v>
      </c>
      <c r="F14" s="14">
        <v>10003144.83</v>
      </c>
      <c r="G14" s="20">
        <f t="shared" si="0"/>
        <v>56888.40000000037</v>
      </c>
    </row>
    <row r="15" spans="1:7" ht="25.5">
      <c r="A15" s="22" t="s">
        <v>7</v>
      </c>
      <c r="B15" s="12">
        <v>7523486.7</v>
      </c>
      <c r="C15" s="24">
        <v>-34950.3</v>
      </c>
      <c r="D15" s="13">
        <f t="shared" si="1"/>
        <v>7488536.4</v>
      </c>
      <c r="E15" s="14">
        <v>7438671.93</v>
      </c>
      <c r="F15" s="14">
        <v>7229717.84</v>
      </c>
      <c r="G15" s="20">
        <f t="shared" si="0"/>
        <v>49864.47000000067</v>
      </c>
    </row>
    <row r="16" spans="1:7" ht="17.25" customHeight="1">
      <c r="A16" s="1" t="s">
        <v>8</v>
      </c>
      <c r="B16" s="12">
        <v>968827.09</v>
      </c>
      <c r="C16" s="24">
        <v>-285152.65</v>
      </c>
      <c r="D16" s="13">
        <f t="shared" si="1"/>
        <v>683674.44</v>
      </c>
      <c r="E16" s="14">
        <v>679075.72</v>
      </c>
      <c r="F16" s="14">
        <v>667956.7</v>
      </c>
      <c r="G16" s="20">
        <f t="shared" si="0"/>
        <v>4598.719999999972</v>
      </c>
    </row>
    <row r="17" spans="1:7" ht="20.25" customHeight="1">
      <c r="A17" s="8" t="s">
        <v>9</v>
      </c>
      <c r="B17" s="15">
        <v>192821291.96</v>
      </c>
      <c r="C17" s="15">
        <f>+C18+C19+C20</f>
        <v>49802658.21</v>
      </c>
      <c r="D17" s="16">
        <f>+D18+D19+D20</f>
        <v>242623950.17000002</v>
      </c>
      <c r="E17" s="16">
        <f>+E18+E19+E20</f>
        <v>227881934.81</v>
      </c>
      <c r="F17" s="16">
        <f>+F18+F19+F20</f>
        <v>211612952.35999998</v>
      </c>
      <c r="G17" s="19">
        <f t="shared" si="0"/>
        <v>14742015.360000014</v>
      </c>
    </row>
    <row r="18" spans="1:7" ht="25.5">
      <c r="A18" s="22" t="s">
        <v>10</v>
      </c>
      <c r="B18" s="12">
        <v>179509716.19</v>
      </c>
      <c r="C18" s="24">
        <v>49250117.28</v>
      </c>
      <c r="D18" s="13">
        <f t="shared" si="1"/>
        <v>228759833.47</v>
      </c>
      <c r="E18" s="14">
        <v>214074595.17</v>
      </c>
      <c r="F18" s="14">
        <v>198189983.57</v>
      </c>
      <c r="G18" s="20">
        <f t="shared" si="0"/>
        <v>14685238.300000012</v>
      </c>
    </row>
    <row r="19" spans="1:7" ht="12.75">
      <c r="A19" s="1" t="s">
        <v>11</v>
      </c>
      <c r="B19" s="12">
        <v>9229623.8</v>
      </c>
      <c r="C19" s="24">
        <v>703666.16</v>
      </c>
      <c r="D19" s="13">
        <f t="shared" si="1"/>
        <v>9933289.96</v>
      </c>
      <c r="E19" s="14">
        <v>9879633.56</v>
      </c>
      <c r="F19" s="14">
        <v>9557046.76</v>
      </c>
      <c r="G19" s="20">
        <f t="shared" si="0"/>
        <v>53656.40000000037</v>
      </c>
    </row>
    <row r="20" spans="1:7" ht="25.5">
      <c r="A20" s="22" t="s">
        <v>12</v>
      </c>
      <c r="B20" s="12">
        <v>4081951.97</v>
      </c>
      <c r="C20" s="24">
        <v>-151125.23</v>
      </c>
      <c r="D20" s="13">
        <f t="shared" si="1"/>
        <v>3930826.74</v>
      </c>
      <c r="E20" s="14">
        <v>3927706.08</v>
      </c>
      <c r="F20" s="14">
        <v>3865922.03</v>
      </c>
      <c r="G20" s="20">
        <f t="shared" si="0"/>
        <v>3120.660000000149</v>
      </c>
    </row>
    <row r="21" spans="1:7" ht="18" customHeight="1">
      <c r="A21" s="8" t="s">
        <v>13</v>
      </c>
      <c r="B21" s="15">
        <v>150180878.63</v>
      </c>
      <c r="C21" s="15">
        <f>+C22+C23</f>
        <v>14486887.729999999</v>
      </c>
      <c r="D21" s="16">
        <f>+D22+D23</f>
        <v>164667766.36</v>
      </c>
      <c r="E21" s="16">
        <f>+E22+E23</f>
        <v>160354947.37</v>
      </c>
      <c r="F21" s="16">
        <f>+F22+F23</f>
        <v>154658392.6</v>
      </c>
      <c r="G21" s="19">
        <f t="shared" si="0"/>
        <v>4312818.99000001</v>
      </c>
    </row>
    <row r="22" spans="1:7" ht="25.5">
      <c r="A22" s="22" t="s">
        <v>14</v>
      </c>
      <c r="B22" s="12">
        <v>109298125.2</v>
      </c>
      <c r="C22" s="24">
        <v>12142963.45</v>
      </c>
      <c r="D22" s="13">
        <f t="shared" si="1"/>
        <v>121441088.65</v>
      </c>
      <c r="E22" s="14">
        <v>117577574.82</v>
      </c>
      <c r="F22" s="14">
        <v>112319591.94</v>
      </c>
      <c r="G22" s="20">
        <f t="shared" si="0"/>
        <v>3863513.830000013</v>
      </c>
    </row>
    <row r="23" spans="1:7" ht="18.75" customHeight="1">
      <c r="A23" s="1" t="s">
        <v>15</v>
      </c>
      <c r="B23" s="12">
        <v>40882753.43</v>
      </c>
      <c r="C23" s="24">
        <v>2343924.28</v>
      </c>
      <c r="D23" s="13">
        <f t="shared" si="1"/>
        <v>43226677.71</v>
      </c>
      <c r="E23" s="14">
        <v>42777372.55</v>
      </c>
      <c r="F23" s="14">
        <v>42338800.66</v>
      </c>
      <c r="G23" s="20">
        <f t="shared" si="0"/>
        <v>449305.1600000039</v>
      </c>
    </row>
    <row r="24" spans="1:7" ht="15" customHeight="1">
      <c r="A24" s="8" t="s">
        <v>16</v>
      </c>
      <c r="B24" s="15">
        <v>62922700.56</v>
      </c>
      <c r="C24" s="15">
        <f>+C25</f>
        <v>10959580.6</v>
      </c>
      <c r="D24" s="16">
        <f>+D25</f>
        <v>73882281.16</v>
      </c>
      <c r="E24" s="16">
        <f>+E25</f>
        <v>73215241.81</v>
      </c>
      <c r="F24" s="16">
        <f>+F25</f>
        <v>68332248.65</v>
      </c>
      <c r="G24" s="19">
        <f t="shared" si="0"/>
        <v>667039.349999994</v>
      </c>
    </row>
    <row r="25" spans="1:7" ht="16.5" customHeight="1">
      <c r="A25" s="1" t="s">
        <v>17</v>
      </c>
      <c r="B25" s="12">
        <v>62922700.56</v>
      </c>
      <c r="C25" s="24">
        <v>10959580.6</v>
      </c>
      <c r="D25" s="13">
        <f t="shared" si="1"/>
        <v>73882281.16</v>
      </c>
      <c r="E25" s="14">
        <v>73215241.81</v>
      </c>
      <c r="F25" s="14">
        <v>68332248.65</v>
      </c>
      <c r="G25" s="20">
        <f t="shared" si="0"/>
        <v>667039.349999994</v>
      </c>
    </row>
    <row r="26" spans="1:7" ht="15" customHeight="1">
      <c r="A26" s="8" t="s">
        <v>18</v>
      </c>
      <c r="B26" s="15">
        <v>947780.04</v>
      </c>
      <c r="C26" s="15">
        <f>+C27</f>
        <v>-8172.16</v>
      </c>
      <c r="D26" s="16">
        <f>+D27</f>
        <v>939607.88</v>
      </c>
      <c r="E26" s="16">
        <f>+E27</f>
        <v>912398.09</v>
      </c>
      <c r="F26" s="16">
        <f>+F27</f>
        <v>911425.19</v>
      </c>
      <c r="G26" s="19">
        <f t="shared" si="0"/>
        <v>27209.790000000037</v>
      </c>
    </row>
    <row r="27" spans="1:7" ht="12.75">
      <c r="A27" s="1" t="s">
        <v>19</v>
      </c>
      <c r="B27" s="12">
        <v>947780.04</v>
      </c>
      <c r="C27" s="24">
        <v>-8172.16</v>
      </c>
      <c r="D27" s="13">
        <f t="shared" si="1"/>
        <v>939607.88</v>
      </c>
      <c r="E27" s="25">
        <v>912398.09</v>
      </c>
      <c r="F27" s="25">
        <v>911425.19</v>
      </c>
      <c r="G27" s="21">
        <f t="shared" si="0"/>
        <v>27209.790000000037</v>
      </c>
    </row>
    <row r="28" spans="1:7" ht="20.25" customHeight="1" thickBot="1">
      <c r="A28" s="23" t="s">
        <v>29</v>
      </c>
      <c r="B28" s="17">
        <v>566309059</v>
      </c>
      <c r="C28" s="17">
        <f>+C9+C12+C17+C21+C24+C26</f>
        <v>86903077.69</v>
      </c>
      <c r="D28" s="18">
        <f>+D26+D24+D21+D17+D12+D9</f>
        <v>653212136.69</v>
      </c>
      <c r="E28" s="18">
        <f>+E26+E24+E21+E17+E12+E9</f>
        <v>632426347.62</v>
      </c>
      <c r="F28" s="18">
        <f>+F26+F24+F21+F17+F12+F9</f>
        <v>602019597.9</v>
      </c>
      <c r="G28" s="26">
        <f>+G26+G24+G21+G17+G12+G9</f>
        <v>20785789.070000023</v>
      </c>
    </row>
    <row r="45" ht="1.5" customHeight="1"/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5905511811023623" right="0" top="0" bottom="0" header="0" footer="0"/>
  <pageSetup fitToHeight="0" fitToWidth="0" horizontalDpi="600" verticalDpi="600" orientation="portrait" scale="70" r:id="rId2"/>
  <ignoredErrors>
    <ignoredError sqref="D26 D12:D20 D22:D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2021-04-26T22:33:03Z</cp:lastPrinted>
  <dcterms:created xsi:type="dcterms:W3CDTF">2020-04-26T02:57:03Z</dcterms:created>
  <dcterms:modified xsi:type="dcterms:W3CDTF">2021-04-26T22:33:33Z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