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'Sheet1'!$A$1:$G$64</definedName>
  </definedNames>
  <calcPr fullCalcOnLoad="1"/>
</workbook>
</file>

<file path=xl/sharedStrings.xml><?xml version="1.0" encoding="utf-8"?>
<sst xmlns="http://schemas.openxmlformats.org/spreadsheetml/2006/main" count="37" uniqueCount="37">
  <si>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</si>
  <si>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</si>
  <si>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</si>
  <si>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</si>
  <si>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</si>
  <si>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</si>
  <si>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</si>
  <si>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</si>
  <si>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</si>
  <si>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</si>
  <si>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</si>
  <si>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</si>
  <si>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</si>
  <si>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</si>
  <si>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</si>
  <si>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</si>
  <si>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</si>
  <si>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</si>
  <si>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</si>
  <si>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</si>
  <si>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</si>
  <si>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</si>
  <si>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</si>
  <si>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</si>
  <si>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</si>
  <si>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</si>
  <si>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</si>
  <si>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</si>
  <si>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</si>
  <si>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</si>
  <si>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</si>
  <si>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</si>
  <si>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</si>
  <si>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</si>
  <si>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</si>
  <si>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</si>
  <si>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Del 01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</si>
</sst>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0" fillId="0" borderId="14" xfId="0" applyBorder="1" applyAlignment="1">
      <alignment horizontal="left" vertical="top" indent="1"/>
    </xf>
    <xf numFmtId="164" fontId="2" fillId="0" borderId="10" xfId="0" applyNumberFormat="1" applyFont="1" applyBorder="1" applyAlignment="1">
      <alignment vertical="top"/>
    </xf>
    <xf numFmtId="0" fontId="0" fillId="0" borderId="14" xfId="0" applyBorder="1" applyAlignment="1">
      <alignment horizontal="left" vertical="top" wrapText="1" indent="1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horizontal="left" vertical="center" indent="11"/>
    </xf>
    <xf numFmtId="0" fontId="1" fillId="0" borderId="14" xfId="0" applyFont="1" applyBorder="1" applyAlignment="1">
      <alignment horizontal="left" vertical="top" indent="1"/>
    </xf>
    <xf numFmtId="0" fontId="1" fillId="0" borderId="14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164" fontId="0" fillId="0" borderId="18" xfId="0" applyNumberForma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164" fontId="2" fillId="0" borderId="19" xfId="0" applyNumberFormat="1" applyFont="1" applyBorder="1" applyAlignment="1">
      <alignment vertical="top"/>
    </xf>
    <xf numFmtId="164" fontId="2" fillId="0" borderId="20" xfId="0" applyNumberFormat="1" applyFont="1" applyBorder="1" applyAlignment="1">
      <alignment vertical="top"/>
    </xf>
    <xf numFmtId="164" fontId="0" fillId="0" borderId="21" xfId="0" applyNumberFormat="1" applyBorder="1" applyAlignment="1">
      <alignment vertical="top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44</xdr:row>
      <xdr:rowOff>152400</xdr:rowOff>
    </xdr:from>
    <xdr:to>
      <xdr:col>0</xdr:col>
      <xdr:colOff>2552700</xdr:colOff>
      <xdr:row>44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125855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5934075" y="112680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45</xdr:row>
      <xdr:rowOff>0</xdr:rowOff>
    </xdr:from>
    <xdr:to>
      <xdr:col>3</xdr:col>
      <xdr:colOff>485775</xdr:colOff>
      <xdr:row>45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12680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45</xdr:row>
      <xdr:rowOff>28575</xdr:rowOff>
    </xdr:from>
    <xdr:to>
      <xdr:col>0</xdr:col>
      <xdr:colOff>2857500</xdr:colOff>
      <xdr:row>48</xdr:row>
      <xdr:rowOff>19050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47650" y="11296650"/>
          <a:ext cx="2609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76200</xdr:colOff>
      <xdr:row>44</xdr:row>
      <xdr:rowOff>133350</xdr:rowOff>
    </xdr:from>
    <xdr:to>
      <xdr:col>3</xdr:col>
      <xdr:colOff>742950</xdr:colOff>
      <xdr:row>48</xdr:row>
      <xdr:rowOff>28575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86100" y="11239500"/>
          <a:ext cx="2562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714375</xdr:colOff>
      <xdr:row>45</xdr:row>
      <xdr:rowOff>38100</xdr:rowOff>
    </xdr:from>
    <xdr:to>
      <xdr:col>6</xdr:col>
      <xdr:colOff>523875</xdr:colOff>
      <xdr:row>48</xdr:row>
      <xdr:rowOff>28575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619750" y="11306175"/>
          <a:ext cx="2752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 editAs="oneCell">
    <xdr:from>
      <xdr:col>0</xdr:col>
      <xdr:colOff>76200</xdr:colOff>
      <xdr:row>58</xdr:row>
      <xdr:rowOff>9525</xdr:rowOff>
    </xdr:from>
    <xdr:to>
      <xdr:col>6</xdr:col>
      <xdr:colOff>933450</xdr:colOff>
      <xdr:row>63</xdr:row>
      <xdr:rowOff>57150</xdr:rowOff>
    </xdr:to>
    <xdr:pic>
      <xdr:nvPicPr>
        <xdr:cNvPr id="7" name="image2.jpg"/>
        <xdr:cNvPicPr preferRelativeResize="1">
          <a:picLocks noChangeAspect="1"/>
        </xdr:cNvPicPr>
      </xdr:nvPicPr>
      <xdr:blipFill>
        <a:blip r:embed="rId1"/>
        <a:srcRect l="4983" t="13200" r="5209" b="23910"/>
        <a:stretch>
          <a:fillRect/>
        </a:stretch>
      </xdr:blipFill>
      <xdr:spPr>
        <a:xfrm>
          <a:off x="76200" y="13382625"/>
          <a:ext cx="870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571500</xdr:rowOff>
    </xdr:from>
    <xdr:to>
      <xdr:col>3</xdr:col>
      <xdr:colOff>619125</xdr:colOff>
      <xdr:row>0</xdr:row>
      <xdr:rowOff>1933575</xdr:rowOff>
    </xdr:to>
    <xdr:pic>
      <xdr:nvPicPr>
        <xdr:cNvPr id="8" name="image1.jpg"/>
        <xdr:cNvPicPr preferRelativeResize="1">
          <a:picLocks noChangeAspect="1"/>
        </xdr:cNvPicPr>
      </xdr:nvPicPr>
      <xdr:blipFill>
        <a:blip r:embed="rId2"/>
        <a:srcRect l="40830" t="11077" r="38630" b="9182"/>
        <a:stretch>
          <a:fillRect/>
        </a:stretch>
      </xdr:blipFill>
      <xdr:spPr>
        <a:xfrm>
          <a:off x="3524250" y="571500"/>
          <a:ext cx="2000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32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3.7109375" style="0" bestFit="1" customWidth="1"/>
    <col min="4" max="7" width="14.7109375" style="0" bestFit="1" customWidth="1"/>
  </cols>
  <sheetData>
    <row r="1" ht="154.5" customHeight="1"/>
    <row r="2" spans="1:7" ht="15">
      <c r="A2" s="29" t="s">
        <v>33</v>
      </c>
      <c r="B2" s="29"/>
      <c r="C2" s="29"/>
      <c r="D2" s="29"/>
      <c r="E2" s="29"/>
      <c r="F2" s="29"/>
      <c r="G2" s="29"/>
    </row>
    <row r="3" spans="1:7" ht="15">
      <c r="A3" s="29" t="s">
        <v>34</v>
      </c>
      <c r="B3" s="29"/>
      <c r="C3" s="29"/>
      <c r="D3" s="29"/>
      <c r="E3" s="29"/>
      <c r="F3" s="29"/>
      <c r="G3" s="29"/>
    </row>
    <row r="4" spans="1:7" ht="12.75" customHeight="1">
      <c r="A4" s="30" t="s">
        <v>35</v>
      </c>
      <c r="B4" s="31"/>
      <c r="C4" s="31"/>
      <c r="D4" s="31"/>
      <c r="E4" s="31"/>
      <c r="F4" s="31"/>
      <c r="G4" s="31"/>
    </row>
    <row r="5" spans="1:7" ht="46.5" customHeight="1" thickBot="1">
      <c r="A5" s="32" t="s">
        <v>36</v>
      </c>
      <c r="B5" s="33"/>
      <c r="C5" s="33"/>
      <c r="D5" s="33"/>
      <c r="E5" s="33"/>
      <c r="F5" s="33"/>
      <c r="G5" s="33"/>
    </row>
    <row r="6" spans="1:7" ht="12.75" customHeight="1">
      <c r="A6" s="27" t="s">
        <v>28</v>
      </c>
      <c r="B6" s="25" t="s">
        <v>27</v>
      </c>
      <c r="C6" s="25"/>
      <c r="D6" s="25"/>
      <c r="E6" s="25"/>
      <c r="F6" s="25"/>
      <c r="G6" s="26"/>
    </row>
    <row r="7" spans="1:7" ht="27" customHeight="1">
      <c r="A7" s="28"/>
      <c r="B7" s="4" t="s">
        <v>21</v>
      </c>
      <c r="C7" s="5" t="s">
        <v>26</v>
      </c>
      <c r="D7" s="4" t="s">
        <v>22</v>
      </c>
      <c r="E7" s="4" t="s">
        <v>23</v>
      </c>
      <c r="F7" s="4" t="s">
        <v>24</v>
      </c>
      <c r="G7" s="6" t="s">
        <v>25</v>
      </c>
    </row>
    <row r="8" spans="1:7" ht="12.75">
      <c r="A8" s="28"/>
      <c r="B8" s="7">
        <v>1</v>
      </c>
      <c r="C8" s="7">
        <v>2</v>
      </c>
      <c r="D8" s="4" t="s">
        <v>0</v>
      </c>
      <c r="E8" s="7">
        <v>4</v>
      </c>
      <c r="F8" s="7">
        <v>5</v>
      </c>
      <c r="G8" s="6" t="s">
        <v>1</v>
      </c>
    </row>
    <row r="9" spans="1:7" ht="18.75" customHeight="1">
      <c r="A9" s="8" t="s">
        <v>2</v>
      </c>
      <c r="B9" s="10">
        <v>406572528.27</v>
      </c>
      <c r="C9" s="10">
        <f>+C10+C11+C12+C13+C14+C15</f>
        <v>67114808.36</v>
      </c>
      <c r="D9" s="10">
        <f>SUM(D10:D15)</f>
        <v>473687336.63</v>
      </c>
      <c r="E9" s="22">
        <f>SUM(E10:E15)</f>
        <v>459948440.97</v>
      </c>
      <c r="F9" s="22">
        <f>SUM(F10:F15)</f>
        <v>437050774.59</v>
      </c>
      <c r="G9" s="23">
        <f>SUM(G10:G15)</f>
        <v>13738895.65999997</v>
      </c>
    </row>
    <row r="10" spans="1:7" ht="12.75">
      <c r="A10" s="17" t="s">
        <v>3</v>
      </c>
      <c r="B10" s="2">
        <v>16902372.44</v>
      </c>
      <c r="C10" s="1">
        <v>1194596.9</v>
      </c>
      <c r="D10" s="2">
        <f aca="true" t="shared" si="0" ref="D10:D15">+C10+B10</f>
        <v>18096969.34</v>
      </c>
      <c r="E10" s="2">
        <v>17706922.89</v>
      </c>
      <c r="F10" s="2">
        <v>16994832.48</v>
      </c>
      <c r="G10" s="3">
        <f>+D10-E10</f>
        <v>390046.44999999925</v>
      </c>
    </row>
    <row r="11" spans="1:7" ht="12.75">
      <c r="A11" s="17" t="s">
        <v>4</v>
      </c>
      <c r="B11" s="2">
        <v>4193511.54</v>
      </c>
      <c r="C11" s="1">
        <v>70121.71</v>
      </c>
      <c r="D11" s="2">
        <f t="shared" si="0"/>
        <v>4263633.25</v>
      </c>
      <c r="E11" s="2">
        <v>4247507.72</v>
      </c>
      <c r="F11" s="2">
        <v>4215922.14</v>
      </c>
      <c r="G11" s="3">
        <f aca="true" t="shared" si="1" ref="G11:G30">+D11-E11</f>
        <v>16125.53000000026</v>
      </c>
    </row>
    <row r="12" spans="1:7" ht="12.75">
      <c r="A12" s="17" t="s">
        <v>5</v>
      </c>
      <c r="B12" s="2">
        <v>12795484.79</v>
      </c>
      <c r="C12" s="1">
        <v>-371693.43</v>
      </c>
      <c r="D12" s="2">
        <f t="shared" si="0"/>
        <v>12423791.36</v>
      </c>
      <c r="E12" s="2">
        <v>12296447.57</v>
      </c>
      <c r="F12" s="2">
        <v>12043284.13</v>
      </c>
      <c r="G12" s="3">
        <f t="shared" si="1"/>
        <v>127343.7899999991</v>
      </c>
    </row>
    <row r="13" spans="1:7" ht="12.75">
      <c r="A13" s="17" t="s">
        <v>6</v>
      </c>
      <c r="B13" s="2">
        <v>141778456.48</v>
      </c>
      <c r="C13" s="1">
        <v>41716275.6</v>
      </c>
      <c r="D13" s="2">
        <f t="shared" si="0"/>
        <v>183494732.07999998</v>
      </c>
      <c r="E13" s="2">
        <v>172023008.77</v>
      </c>
      <c r="F13" s="2">
        <v>157767054.72</v>
      </c>
      <c r="G13" s="3">
        <f t="shared" si="1"/>
        <v>11471723.309999973</v>
      </c>
    </row>
    <row r="14" spans="1:7" ht="25.5">
      <c r="A14" s="18" t="s">
        <v>7</v>
      </c>
      <c r="B14" s="2">
        <v>152546380.59</v>
      </c>
      <c r="C14" s="1">
        <v>12135142.34</v>
      </c>
      <c r="D14" s="2">
        <f t="shared" si="0"/>
        <v>164681522.93</v>
      </c>
      <c r="E14" s="2">
        <v>163978951.71</v>
      </c>
      <c r="F14" s="2">
        <v>161961680.48</v>
      </c>
      <c r="G14" s="3">
        <f t="shared" si="1"/>
        <v>702571.2199999988</v>
      </c>
    </row>
    <row r="15" spans="1:7" ht="18.75" customHeight="1">
      <c r="A15" s="17" t="s">
        <v>8</v>
      </c>
      <c r="B15" s="2">
        <v>78356322.43</v>
      </c>
      <c r="C15" s="1">
        <v>12370365.24</v>
      </c>
      <c r="D15" s="2">
        <f t="shared" si="0"/>
        <v>90726687.67</v>
      </c>
      <c r="E15" s="2">
        <v>89695602.31</v>
      </c>
      <c r="F15" s="2">
        <v>84068000.64</v>
      </c>
      <c r="G15" s="3">
        <f t="shared" si="1"/>
        <v>1031085.3599999994</v>
      </c>
    </row>
    <row r="16" spans="1:7" ht="19.5" customHeight="1">
      <c r="A16" s="8" t="s">
        <v>9</v>
      </c>
      <c r="B16" s="10">
        <v>149793125.83</v>
      </c>
      <c r="C16" s="10">
        <f>+C17+C18+C19+C20+C21+C22+C23</f>
        <v>19817011.229999997</v>
      </c>
      <c r="D16" s="10">
        <f>SUM(D17:D23)</f>
        <v>169610137.05999997</v>
      </c>
      <c r="E16" s="10">
        <f>SUM(E17:E23)</f>
        <v>162641628.60999998</v>
      </c>
      <c r="F16" s="10">
        <f>SUM(F17:F23)</f>
        <v>155191112.20000002</v>
      </c>
      <c r="G16" s="21">
        <f>SUM(G17:G23)</f>
        <v>6968508.449999998</v>
      </c>
    </row>
    <row r="17" spans="1:7" ht="12.75">
      <c r="A17" s="9" t="s">
        <v>10</v>
      </c>
      <c r="B17" s="2">
        <v>968827.09</v>
      </c>
      <c r="C17" s="1">
        <v>-230152.65</v>
      </c>
      <c r="D17" s="2">
        <f>+C17+B17</f>
        <v>738674.44</v>
      </c>
      <c r="E17" s="2">
        <v>729299.46</v>
      </c>
      <c r="F17" s="2">
        <v>657679.92</v>
      </c>
      <c r="G17" s="3">
        <f t="shared" si="1"/>
        <v>9374.979999999981</v>
      </c>
    </row>
    <row r="18" spans="1:7" ht="12.75">
      <c r="A18" s="9" t="s">
        <v>11</v>
      </c>
      <c r="B18" s="2">
        <v>122977561.71</v>
      </c>
      <c r="C18" s="1">
        <v>11283101.08</v>
      </c>
      <c r="D18" s="2">
        <f aca="true" t="shared" si="2" ref="D18:D23">+C18+B18</f>
        <v>134260662.79</v>
      </c>
      <c r="E18" s="2">
        <v>130056939.63</v>
      </c>
      <c r="F18" s="2">
        <v>124492685.41</v>
      </c>
      <c r="G18" s="3">
        <f t="shared" si="1"/>
        <v>4203723.159999996</v>
      </c>
    </row>
    <row r="19" spans="1:7" ht="12.75">
      <c r="A19" s="9" t="s">
        <v>12</v>
      </c>
      <c r="B19" s="2">
        <v>7424965.75</v>
      </c>
      <c r="C19" s="1">
        <v>1945824.44</v>
      </c>
      <c r="D19" s="2">
        <f t="shared" si="2"/>
        <v>9370790.19</v>
      </c>
      <c r="E19" s="2">
        <v>9286888.29</v>
      </c>
      <c r="F19" s="2">
        <v>8366555.29</v>
      </c>
      <c r="G19" s="3">
        <f t="shared" si="1"/>
        <v>83901.90000000037</v>
      </c>
    </row>
    <row r="20" spans="1:7" ht="25.5">
      <c r="A20" s="11" t="s">
        <v>13</v>
      </c>
      <c r="B20" s="2">
        <v>968827.09</v>
      </c>
      <c r="C20" s="1">
        <v>-230152.65</v>
      </c>
      <c r="D20" s="2">
        <f>+C20+B20</f>
        <v>738674.44</v>
      </c>
      <c r="E20" s="2">
        <v>738674.41</v>
      </c>
      <c r="F20" s="2">
        <v>738674.41</v>
      </c>
      <c r="G20" s="3">
        <f t="shared" si="1"/>
        <v>0.029999999911524355</v>
      </c>
    </row>
    <row r="21" spans="1:7" ht="12.75">
      <c r="A21" s="9" t="s">
        <v>14</v>
      </c>
      <c r="B21" s="2">
        <v>962827.09</v>
      </c>
      <c r="C21" s="1">
        <v>-258152.65</v>
      </c>
      <c r="D21" s="2">
        <f t="shared" si="2"/>
        <v>704674.44</v>
      </c>
      <c r="E21" s="2">
        <v>702796.22</v>
      </c>
      <c r="F21" s="2">
        <v>696828.22</v>
      </c>
      <c r="G21" s="3">
        <f t="shared" si="1"/>
        <v>1878.219999999972</v>
      </c>
    </row>
    <row r="22" spans="1:7" ht="12.75">
      <c r="A22" s="9" t="s">
        <v>15</v>
      </c>
      <c r="B22" s="2">
        <v>968827.09</v>
      </c>
      <c r="C22" s="1">
        <v>-230152.65</v>
      </c>
      <c r="D22" s="2">
        <f t="shared" si="2"/>
        <v>738674.44</v>
      </c>
      <c r="E22" s="2">
        <v>738618.4</v>
      </c>
      <c r="F22" s="2">
        <v>738618.4</v>
      </c>
      <c r="G22" s="3">
        <f t="shared" si="1"/>
        <v>56.03999999992084</v>
      </c>
    </row>
    <row r="23" spans="1:7" ht="17.25" customHeight="1">
      <c r="A23" s="9" t="s">
        <v>16</v>
      </c>
      <c r="B23" s="2">
        <v>15521290.01</v>
      </c>
      <c r="C23" s="1">
        <v>7536696.31</v>
      </c>
      <c r="D23" s="2">
        <f t="shared" si="2"/>
        <v>23057986.32</v>
      </c>
      <c r="E23" s="2">
        <v>20388412.2</v>
      </c>
      <c r="F23" s="2">
        <v>19500070.55</v>
      </c>
      <c r="G23" s="3">
        <f t="shared" si="1"/>
        <v>2669574.120000001</v>
      </c>
    </row>
    <row r="24" spans="1:7" ht="18.75" customHeight="1">
      <c r="A24" s="8" t="s">
        <v>17</v>
      </c>
      <c r="B24" s="10">
        <v>9943404.9</v>
      </c>
      <c r="C24" s="10">
        <f>+C25+C26+C27</f>
        <v>-28741.90000000001</v>
      </c>
      <c r="D24" s="10">
        <f>SUM(D25:D27)</f>
        <v>9914663</v>
      </c>
      <c r="E24" s="10">
        <f>SUM(E25:E27)</f>
        <v>9836278.04</v>
      </c>
      <c r="F24" s="10">
        <f>SUM(F25:F27)</f>
        <v>9777711.110000001</v>
      </c>
      <c r="G24" s="21">
        <f>SUM(G25:G27)</f>
        <v>78384.9600000009</v>
      </c>
    </row>
    <row r="25" spans="1:7" ht="25.5">
      <c r="A25" s="11" t="s">
        <v>18</v>
      </c>
      <c r="B25" s="14">
        <v>3641643.18</v>
      </c>
      <c r="C25" s="1">
        <v>-81766.6</v>
      </c>
      <c r="D25" s="14">
        <f>+B25+C25</f>
        <v>3559876.58</v>
      </c>
      <c r="E25" s="2">
        <v>3529024.26</v>
      </c>
      <c r="F25" s="2">
        <v>3498522.79</v>
      </c>
      <c r="G25" s="3">
        <f t="shared" si="1"/>
        <v>30852.320000000298</v>
      </c>
    </row>
    <row r="26" spans="1:7" ht="12.75">
      <c r="A26" s="9" t="s">
        <v>19</v>
      </c>
      <c r="B26" s="2">
        <v>2201117.79</v>
      </c>
      <c r="C26" s="1">
        <v>93940.89</v>
      </c>
      <c r="D26" s="14">
        <f>+B26+C26</f>
        <v>2295058.68</v>
      </c>
      <c r="E26" s="2">
        <v>2267488.01</v>
      </c>
      <c r="F26" s="2">
        <v>2245209.68</v>
      </c>
      <c r="G26" s="3">
        <f t="shared" si="1"/>
        <v>27570.67000000039</v>
      </c>
    </row>
    <row r="27" spans="1:7" ht="25.5">
      <c r="A27" s="18" t="s">
        <v>20</v>
      </c>
      <c r="B27" s="2">
        <v>4100643.93</v>
      </c>
      <c r="C27" s="1">
        <v>-40916.19</v>
      </c>
      <c r="D27" s="14">
        <f>+B27+C27</f>
        <v>4059727.74</v>
      </c>
      <c r="E27" s="2">
        <v>4039765.77</v>
      </c>
      <c r="F27" s="2">
        <v>4033978.64</v>
      </c>
      <c r="G27" s="3">
        <f t="shared" si="1"/>
        <v>19961.970000000205</v>
      </c>
    </row>
    <row r="28" spans="1:7" ht="25.5">
      <c r="A28" s="15" t="s">
        <v>29</v>
      </c>
      <c r="B28" s="10">
        <v>0</v>
      </c>
      <c r="C28" s="10">
        <v>0</v>
      </c>
      <c r="D28" s="10">
        <f>SUM(D29:D30)</f>
        <v>0</v>
      </c>
      <c r="E28" s="10">
        <f>+E29+E30</f>
        <v>0</v>
      </c>
      <c r="F28" s="10">
        <f>+F29+F30</f>
        <v>0</v>
      </c>
      <c r="G28" s="21">
        <f>+G29+G30</f>
        <v>0</v>
      </c>
    </row>
    <row r="29" spans="1:7" ht="25.5">
      <c r="A29" s="19" t="s">
        <v>30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3">
        <f t="shared" si="1"/>
        <v>0</v>
      </c>
    </row>
    <row r="30" spans="1:7" ht="18" customHeight="1">
      <c r="A30" s="19" t="s">
        <v>31</v>
      </c>
      <c r="B30" s="2">
        <v>0</v>
      </c>
      <c r="C30" s="2">
        <v>0</v>
      </c>
      <c r="D30" s="2">
        <v>0</v>
      </c>
      <c r="E30" s="20">
        <v>0</v>
      </c>
      <c r="F30" s="20">
        <v>0</v>
      </c>
      <c r="G30" s="24">
        <f t="shared" si="1"/>
        <v>0</v>
      </c>
    </row>
    <row r="31" spans="1:7" ht="21" customHeight="1" thickBot="1">
      <c r="A31" s="16" t="s">
        <v>32</v>
      </c>
      <c r="B31" s="12">
        <v>566309059</v>
      </c>
      <c r="C31" s="12">
        <f>+C9+C16+C24+C28</f>
        <v>86903077.69</v>
      </c>
      <c r="D31" s="12">
        <f>+D28+D24+D16+D9</f>
        <v>653212136.6899999</v>
      </c>
      <c r="E31" s="12">
        <f>+E28+E24+E16+E9</f>
        <v>632426347.62</v>
      </c>
      <c r="F31" s="12">
        <f>+F28+F24+F16+F9</f>
        <v>602019597.9</v>
      </c>
      <c r="G31" s="13">
        <f>+G28+G24+G16+G9</f>
        <v>20785789.06999997</v>
      </c>
    </row>
    <row r="32" spans="3:4" ht="12.75">
      <c r="C32" s="1"/>
      <c r="D32" s="1"/>
    </row>
  </sheetData>
  <sheetProtection/>
  <mergeCells count="6">
    <mergeCell ref="B6:G6"/>
    <mergeCell ref="A6:A8"/>
    <mergeCell ref="A2:G2"/>
    <mergeCell ref="A3:G3"/>
    <mergeCell ref="A4:G4"/>
    <mergeCell ref="A5:G5"/>
  </mergeCells>
  <printOptions/>
  <pageMargins left="0.7086614173228347" right="0" top="0" bottom="0" header="0" footer="0"/>
  <pageSetup fitToHeight="0" fitToWidth="0" horizontalDpi="600" verticalDpi="600" orientation="portrait" scale="70" r:id="rId2"/>
  <ignoredErrors>
    <ignoredError sqref="G16 G24 G28 D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2021-04-26T19:16:46Z</cp:lastPrinted>
  <dcterms:created xsi:type="dcterms:W3CDTF">2020-04-26T02:21:41Z</dcterms:created>
  <dcterms:modified xsi:type="dcterms:W3CDTF">2021-04-26T22:36:31Z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