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PRESUPUESTO DE INGRESOS 2021\"/>
    </mc:Choice>
  </mc:AlternateContent>
  <bookViews>
    <workbookView xWindow="0" yWindow="0" windowWidth="25125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9" i="1" l="1"/>
  <c r="P175" i="1"/>
  <c r="D36" i="1"/>
  <c r="P35" i="1"/>
  <c r="P34" i="1"/>
  <c r="P33" i="1"/>
  <c r="P39" i="1"/>
  <c r="P193" i="1"/>
  <c r="O36" i="1"/>
  <c r="N36" i="1"/>
  <c r="M36" i="1"/>
  <c r="L36" i="1"/>
  <c r="K36" i="1"/>
  <c r="J36" i="1"/>
  <c r="I36" i="1"/>
  <c r="H36" i="1"/>
  <c r="G36" i="1"/>
  <c r="F36" i="1"/>
  <c r="E36" i="1"/>
  <c r="P295" i="1" l="1"/>
  <c r="P294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P290" i="1"/>
  <c r="P289" i="1"/>
  <c r="P288" i="1"/>
  <c r="P287" i="1"/>
  <c r="P286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8" i="1"/>
  <c r="P267" i="1"/>
  <c r="P266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P243" i="1"/>
  <c r="P242" i="1"/>
  <c r="P240" i="1"/>
  <c r="P239" i="1"/>
  <c r="P238" i="1"/>
  <c r="P237" i="1"/>
  <c r="P236" i="1"/>
  <c r="P235" i="1"/>
  <c r="P233" i="1"/>
  <c r="P232" i="1"/>
  <c r="P230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P195" i="1"/>
  <c r="P192" i="1"/>
  <c r="P191" i="1"/>
  <c r="P190" i="1"/>
  <c r="P189" i="1"/>
  <c r="P188" i="1"/>
  <c r="P187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P183" i="1"/>
  <c r="P182" i="1"/>
  <c r="P181" i="1"/>
  <c r="P180" i="1"/>
  <c r="P178" i="1"/>
  <c r="P177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O48" i="1"/>
  <c r="N48" i="1"/>
  <c r="M48" i="1"/>
  <c r="L48" i="1"/>
  <c r="K48" i="1"/>
  <c r="J48" i="1"/>
  <c r="I48" i="1"/>
  <c r="H48" i="1"/>
  <c r="G48" i="1"/>
  <c r="F48" i="1"/>
  <c r="E48" i="1"/>
  <c r="D48" i="1"/>
  <c r="P47" i="1"/>
  <c r="P45" i="1"/>
  <c r="P44" i="1"/>
  <c r="P43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/>
  <c r="P32" i="1"/>
  <c r="P31" i="1"/>
  <c r="P30" i="1"/>
  <c r="P28" i="1"/>
  <c r="P27" i="1"/>
  <c r="P26" i="1"/>
  <c r="P25" i="1"/>
  <c r="P24" i="1"/>
  <c r="P23" i="1"/>
  <c r="P21" i="1"/>
  <c r="P20" i="1"/>
  <c r="P18" i="1"/>
  <c r="P16" i="1"/>
  <c r="P15" i="1"/>
  <c r="P14" i="1"/>
  <c r="P13" i="1"/>
  <c r="P291" i="1" l="1"/>
  <c r="P36" i="1"/>
  <c r="M296" i="1"/>
  <c r="P196" i="1"/>
  <c r="F296" i="1"/>
  <c r="G296" i="1"/>
  <c r="H296" i="1"/>
  <c r="I296" i="1"/>
  <c r="J296" i="1"/>
  <c r="K296" i="1"/>
  <c r="L296" i="1"/>
  <c r="N296" i="1"/>
  <c r="P245" i="1"/>
  <c r="O296" i="1"/>
  <c r="E296" i="1"/>
  <c r="D296" i="1"/>
  <c r="P184" i="1"/>
  <c r="P48" i="1"/>
  <c r="P296" i="1" l="1"/>
</calcChain>
</file>

<file path=xl/sharedStrings.xml><?xml version="1.0" encoding="utf-8"?>
<sst xmlns="http://schemas.openxmlformats.org/spreadsheetml/2006/main" count="542" uniqueCount="322">
  <si>
    <t>INCISO</t>
  </si>
  <si>
    <t>DESCRIPCION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</si>
  <si>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</si>
  <si>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</si>
  <si>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</si>
  <si>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</si>
  <si>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</si>
  <si>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</si>
  <si>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</si>
  <si>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</si>
  <si>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</si>
  <si>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</si>
  <si>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</si>
  <si>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</si>
  <si>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</si>
  <si>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 xml:space="preserve"> </t>
  </si>
  <si>
    <t>IMPUESTOS SOBRE EL PATRIMONIO</t>
  </si>
  <si>
    <t>RECAUDACIÓN OTROS</t>
  </si>
  <si>
    <t>DIF.ADQ.INMBLES.Y TRANSM.DE DOM.ANO CORRIENTE</t>
  </si>
  <si>
    <t>RECAUDACIÓN</t>
  </si>
  <si>
    <t>IMPUESTO PREDIAL</t>
  </si>
  <si>
    <t>IMPUESTO SOBRE ADQUISICION DE INMUEBLES</t>
  </si>
  <si>
    <t>DIFERENCIAS DE PREDIAL CUENTA CORRIENTE</t>
  </si>
  <si>
    <t>IMPUESTOS SOBRE LA PRODUCCION, EL CONSUMO Y LAS TRANSACCIONES</t>
  </si>
  <si>
    <t>ASISTENCIA A DIVERSIONES Y ESPECT.PUBLICOS</t>
  </si>
  <si>
    <t>ACCESORIOS</t>
  </si>
  <si>
    <t>GASTOS EJECUCION IMPUESTO PREDIAL</t>
  </si>
  <si>
    <t>RECARGOS DE IMPUESTO PREDIAL</t>
  </si>
  <si>
    <t>OTROS IMPUESTOS</t>
  </si>
  <si>
    <t>VARIOS</t>
  </si>
  <si>
    <t>MANTENIMIENTO Y CONSERV. DE LAS VIAS PUBLICAS</t>
  </si>
  <si>
    <t>IMPUESTO POR ALUMBRADO PUBLICO</t>
  </si>
  <si>
    <t>15% FOMENTO DEPORTIVO Y EDUCACIONAL</t>
  </si>
  <si>
    <t>10% FOMEN.TURIST.Y DESARR.INTEGRAL DE LA FAM.</t>
  </si>
  <si>
    <t>15% FOMENTO DEPORT.Y EDUC.ADICIONAL PREDIAL</t>
  </si>
  <si>
    <t>SUBSIDIO A ORG. NO GUBERNAMENTALES SIN FINES DE LUCRO</t>
  </si>
  <si>
    <t>IMPUESTOS CAUSADOS EN EJERCICIOS ANTERIORES</t>
  </si>
  <si>
    <t>IMPUESTO PREDIAL AÑOS ANTERIORES</t>
  </si>
  <si>
    <t>DIFERENCIAS DE PREDIAL AÑOS ANTERIORES</t>
  </si>
  <si>
    <t>IMP. MANT. VIAS PUBLICAS AÑO ANTERIOR</t>
  </si>
  <si>
    <t>TOTAL  IMPUESTOS</t>
  </si>
  <si>
    <t>CUOTAS Y APORTACIONES DE SEGURIDAD SOCIAL</t>
  </si>
  <si>
    <t>OTRAS CUOTAS Y APORTACIONES PARA LA SEG. SOCIAL</t>
  </si>
  <si>
    <t>SERV. MEDICOS</t>
  </si>
  <si>
    <t>CUOTAS DE RECUPERACION DE SERVICIOS MEDICOS</t>
  </si>
  <si>
    <t>TOTAL CUOTAS Y APORTACIONES DE SEG SOCIAL</t>
  </si>
  <si>
    <t>CONTRIBUCIONES DE MEJORAS</t>
  </si>
  <si>
    <t>CONTRIBUCIONES DE MEJORAS POR OBRAS PUBLICAS</t>
  </si>
  <si>
    <t>APORTACION DE PARTICULARES OBRAS DE PAVIMENTACION</t>
  </si>
  <si>
    <t>OBRAS DE TOMAS Y DES. DOM. CREDITO BDAN</t>
  </si>
  <si>
    <t>OBRAS DE PAVIMENTACION CREDITO BDAN</t>
  </si>
  <si>
    <t>CONTRIBUCIONES DE MEJORAS CAUSADAS EN EJ.FISCALES</t>
  </si>
  <si>
    <t>APORTACION PART. OBRA PAV. AÑO ANTERIOR</t>
  </si>
  <si>
    <t>TOTAL CONTRIBUCIONES DE MEJORAS</t>
  </si>
  <si>
    <t>DERECHOS</t>
  </si>
  <si>
    <t>DERECHOS POR PRESTACION DE SERVICIOS</t>
  </si>
  <si>
    <t>CONTROL URBANO</t>
  </si>
  <si>
    <t>CONSTANCIA PARA TRASLACION DOMINIO</t>
  </si>
  <si>
    <t>REVALIDACION ANUAL PERITO VALUADOR</t>
  </si>
  <si>
    <t>INSCRIPCION EMP. TRANSP. DE RESIDUOS SOLIDOS MPALES</t>
  </si>
  <si>
    <t>CERTIFICADO DE LIBERTAD DE GRAVAMEN</t>
  </si>
  <si>
    <t>CATASTRO</t>
  </si>
  <si>
    <t>CERTIFICACION DE DOCUMENTO DE CATASTRO</t>
  </si>
  <si>
    <t>RECEP. Y ANALISIS DE DCTOS. REG. CONDOMINIO</t>
  </si>
  <si>
    <t>RELOTIFIC. SUBDIV. O FUSION LOTES URBANOS</t>
  </si>
  <si>
    <t>ANALISIS USO DE PREDIOS PARA CONSTRUCCION</t>
  </si>
  <si>
    <t>OTROS SERV.QUE PRESTA LA SECRET.ADMON.URBANA</t>
  </si>
  <si>
    <t>CERTIFICACION DE PLANOS</t>
  </si>
  <si>
    <t>CERTIFIC.VERIFIC.MEMORIA DESCRIP.FRACC.CONDOM</t>
  </si>
  <si>
    <t>CONSULTA MEDICA</t>
  </si>
  <si>
    <t>DERECHOS POR MOVIMIENTOS DE TIERRA</t>
  </si>
  <si>
    <t>REGULACION MPAL.</t>
  </si>
  <si>
    <t>REPOSICION DE IDENTIFICACION PERM.COM.AMBUL.</t>
  </si>
  <si>
    <t>EXPEDICION DE TARJETAS DE SALUD</t>
  </si>
  <si>
    <t>SRIA. GENERAL</t>
  </si>
  <si>
    <t>REV. SERVICIOS ADICIONALES PERM. DE ALCOHOL</t>
  </si>
  <si>
    <t>DECLARAT.FACTIB.CONVERSION REG. CONDOMINIO</t>
  </si>
  <si>
    <t>CONSTANCIA CANCELACION FIANZA REG.CONDOMINIO</t>
  </si>
  <si>
    <t>VERIFI. ANUAL APARATO ELECTROMEC. VIDEOJUEGO</t>
  </si>
  <si>
    <t>REGISTRO CIVIL</t>
  </si>
  <si>
    <t>BUSQUEDA DE ANTECEDENTES EN REGISTRO CIVIL</t>
  </si>
  <si>
    <t>HORAS EXTRAORDINARIAS</t>
  </si>
  <si>
    <t>CERTIFICADO DE NACIMIENTO</t>
  </si>
  <si>
    <t>CERTIFICADO DE MATRIMONIO</t>
  </si>
  <si>
    <t>SERVICIOS GENERALES DEL REGISTRO CIVIL</t>
  </si>
  <si>
    <t>PERMISO VENTA BEBIDAS GRADUACION ALCOHOLICA</t>
  </si>
  <si>
    <t>DESARROLLO SOCIAL</t>
  </si>
  <si>
    <t>SERVICIOS QUE PRESTA DESARROLLO SOCIAL</t>
  </si>
  <si>
    <t>CERTIFICADOS DE DEFUNCION</t>
  </si>
  <si>
    <t>CAMBIO DE DOMICILIO PERMISO VENTA GRAD. ALCOHOLICA</t>
  </si>
  <si>
    <t>OCUP.DE VIA PUBLICA COM.AMBULANTE EVENTUAL</t>
  </si>
  <si>
    <t>TRASLADO DE CADAVERES</t>
  </si>
  <si>
    <t>CERTIFICADOS MEDICOS</t>
  </si>
  <si>
    <t>PERMISOS PROVISIONALES PROPIEDAD PRIVADA COMERCIO</t>
  </si>
  <si>
    <t>CAMBIO DE PROPIETARIO PERMISO BEB. ALCOHOLICAS</t>
  </si>
  <si>
    <t>PERMISOS CONSTRUC.DEMOLICION Y TRASLADO CASAS</t>
  </si>
  <si>
    <t>FACTIBILIDAD INSTALACION DE ANUNCIOS</t>
  </si>
  <si>
    <t>OCUP.VIA PUB.COMERCIO AMBULANTE Y Z.F.M.T ANUAL</t>
  </si>
  <si>
    <t>OCUPACION TEMPORAL DE LA VIA PUBLICA</t>
  </si>
  <si>
    <t>CAMBIO DE GIRO COMERCIAL PERMISO DE BEBIDA ALCOHOLICA</t>
  </si>
  <si>
    <t>PERMISO TRANSP AGUA RESIDUALES DOMES ANUAL</t>
  </si>
  <si>
    <t>CERTIFICADO DE RESIDENCIA</t>
  </si>
  <si>
    <t>CERTIFICADO DE OBRAS PUBLICAS</t>
  </si>
  <si>
    <t>REVISON ANUAL DE PERITO DE OBRA CONTROL URBANO</t>
  </si>
  <si>
    <t>CERTIFICADO DE NO ADEUDO</t>
  </si>
  <si>
    <t>COPIA SIMPLES Y CERT. DE DOCUMENTOS</t>
  </si>
  <si>
    <t>DERECHOS OFICIALIA CONCILIADORA Y CALIF. MPAL</t>
  </si>
  <si>
    <t>SANCIONAR CONTRATO DE COMPRA VENTA PROG. REG.</t>
  </si>
  <si>
    <t>SERVICIOS ADICIONALES EN PERMISOS DE ALCOHOL</t>
  </si>
  <si>
    <t>CERTIFICADO PRENUPCIAL</t>
  </si>
  <si>
    <t>PERMISOS ESPECTACULOS PUBLICOS Y PRIVADOS</t>
  </si>
  <si>
    <t>CERTIFICADO FACTIBILIDAD OCUPACION VIA PUBLIC</t>
  </si>
  <si>
    <t>OP.TEC.AUT.Y EST.IMP.SOC.PERMISO ALCOHOL</t>
  </si>
  <si>
    <t>CERTIFICADO DE NO ADEUDO EN REZAGOS</t>
  </si>
  <si>
    <t>OCUPACION DE LA VIA PUBLICA LINEA AMARILLA</t>
  </si>
  <si>
    <t>REG.CAMBIOS,RECTIF.A PETICION CONTRIBUYENTE</t>
  </si>
  <si>
    <t>DICT. SOLIC.OPER. APARATOS  MEC.VIDEO JUEGOS</t>
  </si>
  <si>
    <t>REGISTRO DE NACIMIENTO A DOMICILIO</t>
  </si>
  <si>
    <t>REGISTRO DE MATRIMONIO</t>
  </si>
  <si>
    <t>REGISTRO DE DEFUNCIONES</t>
  </si>
  <si>
    <t>REGISTRO DE DIVORCIOS</t>
  </si>
  <si>
    <t>BOMBEROS</t>
  </si>
  <si>
    <t>INSPECCIONES DE BOMBEROS</t>
  </si>
  <si>
    <t>OTROS SERVICIOS DE CATASTRO</t>
  </si>
  <si>
    <t>ASIGNACION DE NUMERO OFICIAL</t>
  </si>
  <si>
    <t>ANALISIS FACTIB.USO DE SUELO FRACC/CONDOMINIO</t>
  </si>
  <si>
    <t>CERTIFICADO TRABAJOS DESLINDE/LEVANT.TOPOGRAF.</t>
  </si>
  <si>
    <t>REGISTRO INICIAL PERITO RESPONSABLE DE OBRA</t>
  </si>
  <si>
    <t>REVISION ANTEPROY.FRACCIONAMIENTOS/CONDOMINIO</t>
  </si>
  <si>
    <t>OBRAS PUBLICAS</t>
  </si>
  <si>
    <t>RENTA DE ESPACIO (6 AÑOS)</t>
  </si>
  <si>
    <t>DERECHOS POR URBANIZACION FRACC/CONDOMINIOS</t>
  </si>
  <si>
    <t>REVISION FINIQUITOS FRACCIONAMIENTOS/CONDOMIN</t>
  </si>
  <si>
    <t>LICENCIAS DE CONSTRUCCION REGIMEN CONDOMINIO</t>
  </si>
  <si>
    <t>SEG. PUBLICA</t>
  </si>
  <si>
    <t>APORTACION PARA VIGILANCIA POLICIACA</t>
  </si>
  <si>
    <t>SERVICIOS DEL  CENTRO DE CONTROL CANINO</t>
  </si>
  <si>
    <t>REVALID.PERMISOS VENTA DE BEBIDAS ALCOHOLICAS</t>
  </si>
  <si>
    <t>CAMBIO DE NOMBRE COMERCIAL</t>
  </si>
  <si>
    <t>OTROS SERVICIOS DE LA SECRETARIA GENERAL</t>
  </si>
  <si>
    <t>RECEP. NOTIF.CIERRE TEMP. GIROS BEBIDAS ALCOHOLICAS</t>
  </si>
  <si>
    <t>REGISTRO INICIAL PERITO VALUADOR</t>
  </si>
  <si>
    <t>CONSTANCIAS DE INCENDIOS</t>
  </si>
  <si>
    <t>SIMULACROS DE INCENDIOS</t>
  </si>
  <si>
    <t>CARTAS DE FACTIBILIDAD DE SERVICIOS</t>
  </si>
  <si>
    <t>FORMACION DE BRIGADAS Y USO DE EXTINTORES</t>
  </si>
  <si>
    <t>ECOLOGIA</t>
  </si>
  <si>
    <t>LICENCIA AMBIENTAL</t>
  </si>
  <si>
    <t>ANALISIS Y EMISION EVAL. IMPACTO AMBIENTAL</t>
  </si>
  <si>
    <t>ANAL Y EMISION FACT. OPINION Y DICT. TEC. IMPACTO AMBIENTAL</t>
  </si>
  <si>
    <t>OTROS SERVICIOS QUE PRESTA DEPTO DE ECOLOGIA</t>
  </si>
  <si>
    <t>REGISTRO DE PREST. DE SERV. AMBIENTALES</t>
  </si>
  <si>
    <t>OFICIALIA MAYOR</t>
  </si>
  <si>
    <t>DEPOSITOS POR COMPRA DE  BASES PARA LICITACION</t>
  </si>
  <si>
    <t>PERMISO DE OBRA EN PANTEONES</t>
  </si>
  <si>
    <t>REFRENDO RENTA DE ESPACIO (5 AÑOS MAS )</t>
  </si>
  <si>
    <t>SERVICIO DE INHUMACION A PERPETUIDAD</t>
  </si>
  <si>
    <t>DERECHO POR RECOLECCION DE BASURA</t>
  </si>
  <si>
    <t>DERECHO POR SERVICIO DE LIMPIA</t>
  </si>
  <si>
    <t>OTROS SERVICIOS QUE PRESTA LA RECAUDACION</t>
  </si>
  <si>
    <t>TRANSITO Y TRANSP</t>
  </si>
  <si>
    <t>OPINION TECNICA DE FACTORES SOBRE AMPLIACION DE RUTA</t>
  </si>
  <si>
    <t>OPINION TEC. ASENSO PARA TRANSPORTE PUBLICO</t>
  </si>
  <si>
    <t xml:space="preserve">REVISION MECANICA DE VEHICULOS DE SERVICIO PUBLICO </t>
  </si>
  <si>
    <t>REVISION MECANICA DE VEHICULOS PARTICULARES Y PRIVADOS</t>
  </si>
  <si>
    <t>CERTIFICADOS DE LA DIRECCION DE TRANSITO Y TRANSPORTE MPAL</t>
  </si>
  <si>
    <t>OTROS SERVICIO DE LA DIRECCION DETRANSITO Y TRANSPORTE</t>
  </si>
  <si>
    <t>REGISTRO INICIAL Y REVALIDACION DE PROVEEDORES</t>
  </si>
  <si>
    <t>REGISTRO INICIAL O INCREMENTO POR APARATO CENTRO DE APUESTAS</t>
  </si>
  <si>
    <t>EXPEDICION ANUAL DE CALCOMANIA POR MAQUINA CENTRO DE APUESTA</t>
  </si>
  <si>
    <t xml:space="preserve">REVALIDACION ANUAL DE LICENCIA DE OPERACION POR ESTABLECIMIENTO </t>
  </si>
  <si>
    <t>APORTACION PROGRAMA PREVENTIVO LUDOPATIA TRIM POR MAQ</t>
  </si>
  <si>
    <t>APERTURA DEL ESTABLECIMIENTO CENTRO DE APUESTAS</t>
  </si>
  <si>
    <t>CAMBIO DE DOMICILIO CENTRO DE APUESTAS</t>
  </si>
  <si>
    <t>CAMBIO DE PROPIETARIO CENTRO APUESTAS</t>
  </si>
  <si>
    <t>REVALIDACION ANUAL COMERCIO ESTABLECIDO</t>
  </si>
  <si>
    <t>REVALIDACION ANUAL DE LICENCIA DE ANUNCIO, ROTULOS Y SIMILARES</t>
  </si>
  <si>
    <t>REVALIDACION ANUAL DE CERTIFICACION DE DISPOS. DE SEGURIDAD</t>
  </si>
  <si>
    <t>EXPEDICION, PRORROGA, BAJA, Y TRANSF. DE PERMISOS Y CONCESIONES</t>
  </si>
  <si>
    <t>INSPECCION DE PREDIOS POR CATASTRO</t>
  </si>
  <si>
    <t>CERTIF. MEDICO DE ESCENCIA A CONDUCTORES BAJO INFLUJO DEL ALCOHOL</t>
  </si>
  <si>
    <t>CERTIFICADO DE SALUD Y VIGILANCIA EPIDEMIOLOGICA, ENFERMEDADES</t>
  </si>
  <si>
    <t>REVISION DE AVALUOS FISCALES</t>
  </si>
  <si>
    <t>CONSTANCIAS DE ARRAIGO</t>
  </si>
  <si>
    <t>REPOSICION DE GAFETE EMPLEADOS DE GOBIERNO</t>
  </si>
  <si>
    <t>REVALIDACION ANUAL PERITO DESLINDADOR</t>
  </si>
  <si>
    <t>REGISTRO INICIAL PERITO DESLINDADOR</t>
  </si>
  <si>
    <t>EXPEDICION DE GAFETE DE IDENTIFICACION TRANSPORTES</t>
  </si>
  <si>
    <t>REGISTRO EN EL PADRON DE TRANSPORTADORES DE RESIDUOS SOLIDOS</t>
  </si>
  <si>
    <t xml:space="preserve">REGISTRO EN EL PADRON DE COMERCIALIZADORES DE NEUMATICOS </t>
  </si>
  <si>
    <t>OCUP. DE VIA PUBLICACOM. SEMIFIJO</t>
  </si>
  <si>
    <t>HOSTESS</t>
  </si>
  <si>
    <t>ACCESORIOS DE DERECHOS</t>
  </si>
  <si>
    <t>GASTOS DE EJECUCION OTROS MUNICIPALES POR DERECHOS</t>
  </si>
  <si>
    <t>RECARGOS POR FINANCIAMIENTO EN CONVENIOS POR DERECHOS</t>
  </si>
  <si>
    <t>DERECHOS CAUSADOS EN EJERCICIOS ANTERIORES</t>
  </si>
  <si>
    <t>REGULACIÓN</t>
  </si>
  <si>
    <t>REZAGO OCUP.VIA PUBLICA COMERCIO AMBULANTE</t>
  </si>
  <si>
    <t>REZAGO APORTACION VIGILANCIA POLICIACA</t>
  </si>
  <si>
    <t>REZAGOS OCUPACION VIA PUBLICA LINEA AMARILLA</t>
  </si>
  <si>
    <t>SINDICATURA</t>
  </si>
  <si>
    <t>OTROS SERVICIOS DE LA SINDICATURA MUNICIPAL</t>
  </si>
  <si>
    <t>TOTAL DERECHOS</t>
  </si>
  <si>
    <t>PRODUCTOS</t>
  </si>
  <si>
    <t>PRODUCTOS DE TIPO CORRIENTE</t>
  </si>
  <si>
    <t>SUMINISTROS FORMAS TRAMITES ADMINISTRATIVOS</t>
  </si>
  <si>
    <t>RENTA DE INMUEBLES PROPIEDAD DEL AYUNTAMIENTO</t>
  </si>
  <si>
    <t>OTRAS ACTIVIDADES DEL GOBIERNO MUNICIPAL</t>
  </si>
  <si>
    <t>OTROS PRODUCTOS</t>
  </si>
  <si>
    <t>CONCESION ARRASTRE Y ALMACENAMIENTO VEHICULOS</t>
  </si>
  <si>
    <t>CONCESION ARRASTRE Y ALMACENAMIENTO VEHICULOS TRANSITO</t>
  </si>
  <si>
    <t>TESORERIA</t>
  </si>
  <si>
    <t>PRODUCTOS FINANCIEROS POR INTERESES GANADOS</t>
  </si>
  <si>
    <t xml:space="preserve">PRODUCTOS DE CAPITAL </t>
  </si>
  <si>
    <t>PRODUCTOS FINANCIEROS</t>
  </si>
  <si>
    <t>TOTAL PRODUCTOS</t>
  </si>
  <si>
    <t>APROVECHAMIENTOS</t>
  </si>
  <si>
    <t xml:space="preserve">APROVECHAMIENTOS </t>
  </si>
  <si>
    <t>MULTA FRACCIONAMIENTOS NO AUTORIZADOS</t>
  </si>
  <si>
    <t>MULTA IMPUESTA POR CATASTRO MPAL.</t>
  </si>
  <si>
    <t>MULTA IMPUESTA POR CENTRO DE CONTROL CANINO</t>
  </si>
  <si>
    <t>MULTA IMPUESTA POR SINDICATURA</t>
  </si>
  <si>
    <t>MULTA POR INCUMPLIMIENTO DE CONTRATO (ECOLOGIA)</t>
  </si>
  <si>
    <t>MULTAS DE BOMBEROS</t>
  </si>
  <si>
    <t>MULTAS DE LA SECRETARIA GENERAL</t>
  </si>
  <si>
    <t>MULTAS DE LA TESORERIA</t>
  </si>
  <si>
    <t>MULTAS DE OBRAS PUBLICAS</t>
  </si>
  <si>
    <t>MULTAS DE PLANEACION Y DESARROLLO URBANO</t>
  </si>
  <si>
    <t>MULTAS DE POLICIA</t>
  </si>
  <si>
    <t>MULTAS DE PREDIAL</t>
  </si>
  <si>
    <t>MULTAS DE TRANSITO</t>
  </si>
  <si>
    <t>MULTAS DE TRANSPORTE PUBLICO MUNICIPAL</t>
  </si>
  <si>
    <t>MULTAS DEL DEPTO. DE ECOLOGIA</t>
  </si>
  <si>
    <t>MULTAS DEL REGISTRO CIVIL</t>
  </si>
  <si>
    <t>MULTAS POLICIA DELEGACIONES</t>
  </si>
  <si>
    <t>MULTAS POR INFRINGIR REGLAMENTOS</t>
  </si>
  <si>
    <t>MULTAS TRANSITO DELEGACIONES</t>
  </si>
  <si>
    <t>MULTAS VIOLACION LEY DE ALCOHOLES</t>
  </si>
  <si>
    <t>MULTAS DE SERVICIOS MEDICOS MUNICIPALES</t>
  </si>
  <si>
    <t>INDEMNIZACION POR RECUPERACION DE BIENES ASEGURADOS</t>
  </si>
  <si>
    <t>REINTEGROS E INDEMNIZACIONES</t>
  </si>
  <si>
    <t>FINANCIAMIENTO OBRAS PAVIMENTO CREDITO BDAN</t>
  </si>
  <si>
    <t>FINANCIAMIENTO PARTIC. OBRAS PAVIMENT 2005</t>
  </si>
  <si>
    <t>DONACION DE BIENES MUEBLES</t>
  </si>
  <si>
    <t xml:space="preserve">DONATIVO EN ESPECIE </t>
  </si>
  <si>
    <t>DONATIVOS PARA APOYO DEL AYUNTAMIENTO</t>
  </si>
  <si>
    <t>DONATIVOS ESPECIE CONGREG MARIANA TRINITARIA</t>
  </si>
  <si>
    <t>DONACION DE TERRENOS POR REGULARIZACION FRACC</t>
  </si>
  <si>
    <t>OTROS CONCEPTOS DE APROVECHAMIENTOS</t>
  </si>
  <si>
    <t>APROVECHAMIENTOS PATRIMONIALES</t>
  </si>
  <si>
    <t>VENTA DE INMUEBLES PROPIEDAD DEL AYUNTAMIENTO</t>
  </si>
  <si>
    <t>ACCESORIOS DE APROVECHAMIENTOS</t>
  </si>
  <si>
    <t>RECARGOS VARIOS</t>
  </si>
  <si>
    <t>GASTOS DE EJECUCION MULTAS FEDERALES O CHEQUES DEVUELTOS</t>
  </si>
  <si>
    <t>GASTOS DE EJECUCION OTROS MUNICIPALES</t>
  </si>
  <si>
    <t>GASTOS DE EJECUCION ZFMT 80%</t>
  </si>
  <si>
    <t>RECARGOS POR FINANCIAMIENTO EN CONVENIOS</t>
  </si>
  <si>
    <t>ACTUALIZACIONES (INCP)</t>
  </si>
  <si>
    <t>APROVECHAMIENTOS DE EJERCICIOS ANTERIORES</t>
  </si>
  <si>
    <t>MULTAS DE TRANSPORTE AÑOS ANTERIORES</t>
  </si>
  <si>
    <t>MULTAS DE TRANSITO AÑOS ANTERIORES</t>
  </si>
  <si>
    <t xml:space="preserve">INGRESOS FOSEG EJERCICIOS ANTERIORES </t>
  </si>
  <si>
    <t>TOTAL APROVECHAMIENTOS</t>
  </si>
  <si>
    <t>PARTICIPACIONES, APORTACIONES, CONVENIOS, INCENTIVOS DERIVADOS COLABORACION FISCAL Y FDA</t>
  </si>
  <si>
    <t>PARTICIPACIONES</t>
  </si>
  <si>
    <t>FONDO GENERAL DE PARTICIPACIONES</t>
  </si>
  <si>
    <t>FONDO  FOMENTO  MUNICIPAL</t>
  </si>
  <si>
    <t>FONDO DE FISCALIZACION</t>
  </si>
  <si>
    <t>IMPUESTO ESPECIAL SOBRE PRODUCCION Y SERVICIOS</t>
  </si>
  <si>
    <t>GASOLINA Y DIESEL</t>
  </si>
  <si>
    <t>FONDO ESTABILIZACIÓN DE INGRESOS DE ENT. FED. (FEIF)</t>
  </si>
  <si>
    <t>AJUSTE CUATRIMESTRAL PART. FED.  AÑO ACTUAL</t>
  </si>
  <si>
    <t>AJUSTE CUATRIMESTRAL PART. FED. AÑO ANTERIOR</t>
  </si>
  <si>
    <t>PARTICIPACION FEDERAL AÑO ANTERIOR</t>
  </si>
  <si>
    <t>ANTICIPO DE PARTICIPACIONES FEDERALES</t>
  </si>
  <si>
    <t>FONDO DE IMPUESTO SOBRE LA RENTA</t>
  </si>
  <si>
    <t>IMPUESTOS ESTATALES</t>
  </si>
  <si>
    <t>IMPUESTO SOBRE HOSPEDAJE</t>
  </si>
  <si>
    <t>IMPUESTO SOBRE TENENCIA ESTATAL</t>
  </si>
  <si>
    <t>VENTA FINAL DE BEBIDAS (ESTATAL)</t>
  </si>
  <si>
    <t>PARTICIPACION ESTATAL AÑO ANTERIOR</t>
  </si>
  <si>
    <t>OTRAS PARTICIPACIONES ESTATALES</t>
  </si>
  <si>
    <t>APORTACIONES</t>
  </si>
  <si>
    <t>FONDO PARA FORTALECIMIENTO DE LOS MPIOS.</t>
  </si>
  <si>
    <t>FONDO PARA INFRAEST. SOCIAL MPAL.</t>
  </si>
  <si>
    <t>CONVENIOS</t>
  </si>
  <si>
    <t>SUBSIDIO PARA LA SEGURIDAD MPAL.(FORTASEG)</t>
  </si>
  <si>
    <t xml:space="preserve">SUBSIDIO HABITAT </t>
  </si>
  <si>
    <t>PROGRAMA DE RESCATE DE ESPACIOS PUBLICOS</t>
  </si>
  <si>
    <t>FORTALECE</t>
  </si>
  <si>
    <t>PROGRAMAS REGIONALES 2016</t>
  </si>
  <si>
    <t>PROYECTOS DE DESARROLLO REGIONAL</t>
  </si>
  <si>
    <t>FONDO PARA FRONTERAS</t>
  </si>
  <si>
    <t>APORTACION FEDERAL AL FONDO PYME</t>
  </si>
  <si>
    <t>APORTACION ESTATAL PROYECTO ZONA ROSA RITO</t>
  </si>
  <si>
    <t>SUBSIDIO CONTINGENCIAS ECONOMICAS</t>
  </si>
  <si>
    <t>PREVENCION DE RIEZGO EN LOS ASENTAMIENTOS HUMANOS</t>
  </si>
  <si>
    <t>COMISION NACIONAL DE CULTURA FISICA Y DEPORTE</t>
  </si>
  <si>
    <t>PARTICIPACION EXPEDICION DE ACTAS ESTATALES E INTERESTATALES REGISTRO CIVIL</t>
  </si>
  <si>
    <t xml:space="preserve">SUBSIDIOS ESTATALES </t>
  </si>
  <si>
    <t>INCENTIVOS DERIVADOS DE COLABORACION FISCAL</t>
  </si>
  <si>
    <t>TENENCIA O USO DE VEHICULOS</t>
  </si>
  <si>
    <t>FONDO COMPENSATORIO</t>
  </si>
  <si>
    <t>IMPUESTO SOBRE AUTOMOVILES NUEVOS</t>
  </si>
  <si>
    <t>PARTICIPACION DE MULTAS FEDERALES NO FISCALES</t>
  </si>
  <si>
    <t>PARTICIPACION USO ZONA FED.MARITIMO/TERRESTRE</t>
  </si>
  <si>
    <t>TOTAL PARTICIPACIONES, APORTACIONES Y CONVENIOS</t>
  </si>
  <si>
    <t>INGRESOS DERIVADOS DE FINANCIAMIENTOS</t>
  </si>
  <si>
    <t>ENDEUDAMIENTO INTERNO</t>
  </si>
  <si>
    <t>CREDITOS OTORGADOS AL MUNICIPIO</t>
  </si>
  <si>
    <t>TOTAL DE INGRESOS DERIVADOS DE FINANCIAMIENTO</t>
  </si>
  <si>
    <t>10% FOMEN.TURIST.Y DESARR.INTEGRAL DE LA FAM. AÑOS</t>
  </si>
  <si>
    <t>15% FOMENTO DEPORTIVO Y EDUCACIONALA AÑOS ANT.</t>
  </si>
  <si>
    <t>SUBSIDIO A ORG. NO GUBER. SIN FINES DE LUCRO AÑOS ANT.</t>
  </si>
  <si>
    <t>PROYECCION DE INGRESOS MENSUAL 2021</t>
  </si>
  <si>
    <t>ESTIMADO 2021</t>
  </si>
  <si>
    <t>RECAUDACION</t>
  </si>
  <si>
    <t>RECAUDACON</t>
  </si>
  <si>
    <t xml:space="preserve">DERECHOS POR ALUMBRADO PUBLICO </t>
  </si>
  <si>
    <t>BENEFICIARIOS CMT CONGRE MARIANA TRINITARIA</t>
  </si>
  <si>
    <t xml:space="preserve"> -</t>
  </si>
  <si>
    <t>TOTAL INGRESOS POR LEY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</si>
</sst>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_);_(&quot;$&quot;* \(#,##0.0\);_(&quot;$&quot;* &quot;-&quot;??_);_(@_)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Dotum"/>
      <family val="2"/>
    </font>
    <font>
      <b/>
      <sz val="16"/>
      <color theme="0"/>
      <name val="Montserrat"/>
      <family val="3"/>
    </font>
    <font>
      <sz val="11"/>
      <color theme="0"/>
      <name val="Montserrat"/>
      <family val="3"/>
    </font>
    <font>
      <b/>
      <sz val="12"/>
      <name val="Calibri"/>
      <family val="2"/>
      <scheme val="minor"/>
    </font>
    <font>
      <b/>
      <sz val="11"/>
      <color theme="0"/>
      <name val="Dotum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Dotum"/>
      <family val="2"/>
    </font>
    <font>
      <sz val="8"/>
      <name val="Calibri"/>
      <family val="2"/>
      <scheme val="minor"/>
    </font>
    <font>
      <sz val="11"/>
      <name val="DokChampa"/>
      <family val="2"/>
    </font>
    <font>
      <b/>
      <sz val="11"/>
      <name val="DokChampa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DokChampa"/>
      <family val="2"/>
    </font>
    <font>
      <sz val="8"/>
      <color theme="1"/>
      <name val="Calibri"/>
      <family val="2"/>
      <scheme val="minor"/>
    </font>
    <font>
      <sz val="11"/>
      <color theme="1"/>
      <name val="DokChampa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DokChampa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761B3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5" fillId="0" borderId="0"/>
  </cellStyleXfs>
  <cellXfs count="162">
    <xf numFmtId="0" fontId="0" fillId="0" borderId="0" xfId="0"/>
    <xf numFmtId="0" fontId="6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44" fontId="7" fillId="0" borderId="0" xfId="1" applyFont="1" applyAlignment="1">
      <alignment horizontal="center"/>
    </xf>
    <xf numFmtId="164" fontId="8" fillId="0" borderId="0" xfId="1" applyNumberFormat="1" applyFont="1"/>
    <xf numFmtId="44" fontId="7" fillId="0" borderId="0" xfId="1" applyFont="1" applyBorder="1" applyAlignment="1">
      <alignment horizontal="center"/>
    </xf>
    <xf numFmtId="164" fontId="8" fillId="0" borderId="0" xfId="1" applyNumberFormat="1" applyFont="1" applyBorder="1"/>
    <xf numFmtId="0" fontId="6" fillId="3" borderId="0" xfId="3" applyFont="1" applyFill="1"/>
    <xf numFmtId="0" fontId="4" fillId="3" borderId="1" xfId="2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 vertical="center"/>
    </xf>
    <xf numFmtId="44" fontId="10" fillId="3" borderId="1" xfId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 wrapText="1"/>
    </xf>
    <xf numFmtId="0" fontId="11" fillId="4" borderId="3" xfId="3" applyFont="1" applyFill="1" applyBorder="1" applyAlignment="1">
      <alignment horizontal="left" vertical="center"/>
    </xf>
    <xf numFmtId="0" fontId="2" fillId="4" borderId="2" xfId="3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left" vertical="center"/>
    </xf>
    <xf numFmtId="44" fontId="2" fillId="4" borderId="4" xfId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13" fillId="5" borderId="3" xfId="3" applyFont="1" applyFill="1" applyBorder="1"/>
    <xf numFmtId="0" fontId="3" fillId="5" borderId="5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/>
    </xf>
    <xf numFmtId="44" fontId="3" fillId="5" borderId="4" xfId="1" applyFont="1" applyFill="1" applyBorder="1" applyAlignment="1">
      <alignment vertical="center"/>
    </xf>
    <xf numFmtId="164" fontId="14" fillId="5" borderId="1" xfId="1" applyNumberFormat="1" applyFont="1" applyFill="1" applyBorder="1" applyAlignment="1">
      <alignment horizontal="center" vertical="center"/>
    </xf>
    <xf numFmtId="0" fontId="15" fillId="0" borderId="6" xfId="3" applyFont="1" applyFill="1" applyBorder="1"/>
    <xf numFmtId="0" fontId="7" fillId="0" borderId="7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left" vertical="center"/>
    </xf>
    <xf numFmtId="44" fontId="16" fillId="0" borderId="8" xfId="1" applyFont="1" applyFill="1" applyBorder="1" applyAlignment="1">
      <alignment horizontal="center"/>
    </xf>
    <xf numFmtId="0" fontId="15" fillId="0" borderId="10" xfId="3" applyFont="1" applyFill="1" applyBorder="1"/>
    <xf numFmtId="0" fontId="7" fillId="0" borderId="11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left" vertical="center"/>
    </xf>
    <xf numFmtId="44" fontId="16" fillId="0" borderId="12" xfId="1" applyFont="1" applyFill="1" applyBorder="1" applyAlignment="1">
      <alignment horizontal="center"/>
    </xf>
    <xf numFmtId="164" fontId="17" fillId="0" borderId="11" xfId="1" applyNumberFormat="1" applyFont="1" applyFill="1" applyBorder="1" applyAlignment="1">
      <alignment horizontal="center"/>
    </xf>
    <xf numFmtId="0" fontId="15" fillId="0" borderId="13" xfId="3" applyFont="1" applyFill="1" applyBorder="1"/>
    <xf numFmtId="0" fontId="7" fillId="0" borderId="14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left" vertical="center"/>
    </xf>
    <xf numFmtId="44" fontId="16" fillId="0" borderId="15" xfId="1" applyFont="1" applyFill="1" applyBorder="1" applyAlignment="1">
      <alignment horizontal="center"/>
    </xf>
    <xf numFmtId="164" fontId="17" fillId="0" borderId="14" xfId="1" applyNumberFormat="1" applyFont="1" applyFill="1" applyBorder="1" applyAlignment="1">
      <alignment horizontal="center"/>
    </xf>
    <xf numFmtId="0" fontId="18" fillId="5" borderId="16" xfId="3" applyFont="1" applyFill="1" applyBorder="1"/>
    <xf numFmtId="0" fontId="3" fillId="5" borderId="17" xfId="3" applyFont="1" applyFill="1" applyBorder="1" applyAlignment="1">
      <alignment horizontal="center" vertical="center"/>
    </xf>
    <xf numFmtId="0" fontId="3" fillId="5" borderId="17" xfId="3" applyFont="1" applyFill="1" applyBorder="1" applyAlignment="1"/>
    <xf numFmtId="44" fontId="19" fillId="5" borderId="4" xfId="1" applyFont="1" applyFill="1" applyBorder="1" applyAlignment="1"/>
    <xf numFmtId="164" fontId="19" fillId="5" borderId="1" xfId="1" applyNumberFormat="1" applyFont="1" applyFill="1" applyBorder="1" applyAlignment="1">
      <alignment horizontal="center"/>
    </xf>
    <xf numFmtId="0" fontId="15" fillId="0" borderId="16" xfId="3" applyFont="1" applyFill="1" applyBorder="1"/>
    <xf numFmtId="0" fontId="7" fillId="0" borderId="17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left" vertical="center"/>
    </xf>
    <xf numFmtId="44" fontId="16" fillId="0" borderId="18" xfId="1" applyFont="1" applyFill="1" applyBorder="1" applyAlignment="1">
      <alignment horizontal="center"/>
    </xf>
    <xf numFmtId="164" fontId="17" fillId="0" borderId="17" xfId="1" applyNumberFormat="1" applyFont="1" applyFill="1" applyBorder="1" applyAlignment="1">
      <alignment horizontal="center"/>
    </xf>
    <xf numFmtId="0" fontId="20" fillId="5" borderId="16" xfId="3" applyFont="1" applyFill="1" applyBorder="1"/>
    <xf numFmtId="0" fontId="3" fillId="5" borderId="17" xfId="3" applyFont="1" applyFill="1" applyBorder="1" applyAlignment="1">
      <alignment horizontal="left" vertical="center"/>
    </xf>
    <xf numFmtId="44" fontId="21" fillId="5" borderId="4" xfId="1" applyFont="1" applyFill="1" applyBorder="1" applyAlignment="1"/>
    <xf numFmtId="164" fontId="21" fillId="5" borderId="1" xfId="1" applyNumberFormat="1" applyFont="1" applyFill="1" applyBorder="1" applyAlignment="1">
      <alignment horizontal="center"/>
    </xf>
    <xf numFmtId="0" fontId="1" fillId="0" borderId="7" xfId="3" applyFont="1" applyFill="1" applyBorder="1" applyAlignment="1">
      <alignment horizontal="center" vertical="center"/>
    </xf>
    <xf numFmtId="44" fontId="16" fillId="0" borderId="19" xfId="1" applyFont="1" applyFill="1" applyBorder="1" applyAlignment="1">
      <alignment horizontal="center"/>
    </xf>
    <xf numFmtId="164" fontId="17" fillId="0" borderId="7" xfId="1" applyNumberFormat="1" applyFont="1" applyFill="1" applyBorder="1" applyAlignment="1">
      <alignment horizontal="center"/>
    </xf>
    <xf numFmtId="0" fontId="1" fillId="0" borderId="14" xfId="3" applyFont="1" applyFill="1" applyBorder="1" applyAlignment="1">
      <alignment horizontal="center" vertical="center"/>
    </xf>
    <xf numFmtId="44" fontId="16" fillId="0" borderId="20" xfId="1" applyFont="1" applyFill="1" applyBorder="1" applyAlignment="1">
      <alignment horizontal="center"/>
    </xf>
    <xf numFmtId="0" fontId="15" fillId="5" borderId="16" xfId="3" applyFont="1" applyFill="1" applyBorder="1"/>
    <xf numFmtId="0" fontId="1" fillId="5" borderId="17" xfId="3" applyFont="1" applyFill="1" applyBorder="1" applyAlignment="1">
      <alignment horizontal="center" vertical="center"/>
    </xf>
    <xf numFmtId="44" fontId="21" fillId="5" borderId="4" xfId="1" applyFont="1" applyFill="1" applyBorder="1" applyAlignment="1">
      <alignment horizontal="center"/>
    </xf>
    <xf numFmtId="44" fontId="16" fillId="0" borderId="21" xfId="1" applyFont="1" applyFill="1" applyBorder="1" applyAlignment="1">
      <alignment horizontal="center"/>
    </xf>
    <xf numFmtId="0" fontId="22" fillId="5" borderId="16" xfId="3" applyFont="1" applyFill="1" applyBorder="1"/>
    <xf numFmtId="0" fontId="23" fillId="5" borderId="17" xfId="3" applyFont="1" applyFill="1" applyBorder="1" applyAlignment="1">
      <alignment horizontal="center" vertical="center"/>
    </xf>
    <xf numFmtId="0" fontId="23" fillId="5" borderId="17" xfId="3" applyFont="1" applyFill="1" applyBorder="1" applyAlignment="1">
      <alignment horizontal="left" vertical="center"/>
    </xf>
    <xf numFmtId="44" fontId="17" fillId="5" borderId="22" xfId="1" applyFont="1" applyFill="1" applyBorder="1" applyAlignment="1">
      <alignment horizontal="center" vertical="center"/>
    </xf>
    <xf numFmtId="0" fontId="24" fillId="4" borderId="16" xfId="3" applyFont="1" applyFill="1" applyBorder="1" applyAlignment="1">
      <alignment horizontal="left" vertical="center"/>
    </xf>
    <xf numFmtId="0" fontId="4" fillId="4" borderId="17" xfId="3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left" vertical="center" shrinkToFit="1"/>
    </xf>
    <xf numFmtId="44" fontId="17" fillId="4" borderId="0" xfId="1" applyFont="1" applyFill="1" applyBorder="1" applyAlignment="1">
      <alignment horizontal="left" vertical="center" shrinkToFit="1"/>
    </xf>
    <xf numFmtId="164" fontId="16" fillId="4" borderId="16" xfId="1" applyNumberFormat="1" applyFont="1" applyFill="1" applyBorder="1" applyAlignment="1">
      <alignment horizontal="left" vertical="center"/>
    </xf>
    <xf numFmtId="44" fontId="19" fillId="5" borderId="0" xfId="1" applyFont="1" applyFill="1" applyBorder="1" applyAlignment="1">
      <alignment shrinkToFit="1"/>
    </xf>
    <xf numFmtId="164" fontId="21" fillId="5" borderId="23" xfId="1" applyNumberFormat="1" applyFont="1" applyFill="1" applyBorder="1" applyAlignment="1">
      <alignment horizontal="center"/>
    </xf>
    <xf numFmtId="0" fontId="2" fillId="4" borderId="17" xfId="3" applyFont="1" applyFill="1" applyBorder="1" applyAlignment="1">
      <alignment horizontal="left" vertical="center"/>
    </xf>
    <xf numFmtId="44" fontId="16" fillId="4" borderId="0" xfId="1" applyFont="1" applyFill="1" applyBorder="1" applyAlignment="1">
      <alignment horizontal="left" vertical="center"/>
    </xf>
    <xf numFmtId="44" fontId="21" fillId="5" borderId="0" xfId="1" applyFont="1" applyFill="1" applyBorder="1" applyAlignment="1">
      <alignment horizontal="center"/>
    </xf>
    <xf numFmtId="164" fontId="17" fillId="0" borderId="24" xfId="1" applyNumberFormat="1" applyFont="1" applyFill="1" applyBorder="1" applyAlignment="1">
      <alignment horizontal="center"/>
    </xf>
    <xf numFmtId="0" fontId="15" fillId="6" borderId="13" xfId="3" applyFont="1" applyFill="1" applyBorder="1"/>
    <xf numFmtId="0" fontId="7" fillId="6" borderId="14" xfId="3" applyFont="1" applyFill="1" applyBorder="1" applyAlignment="1">
      <alignment horizontal="center" vertical="center"/>
    </xf>
    <xf numFmtId="0" fontId="23" fillId="6" borderId="14" xfId="3" applyFont="1" applyFill="1" applyBorder="1" applyAlignment="1">
      <alignment horizontal="left" vertical="center"/>
    </xf>
    <xf numFmtId="44" fontId="17" fillId="6" borderId="25" xfId="1" applyFont="1" applyFill="1" applyBorder="1" applyAlignment="1">
      <alignment horizontal="center"/>
    </xf>
    <xf numFmtId="0" fontId="24" fillId="7" borderId="16" xfId="3" applyFont="1" applyFill="1" applyBorder="1" applyAlignment="1">
      <alignment horizontal="left" vertical="center"/>
    </xf>
    <xf numFmtId="0" fontId="4" fillId="7" borderId="17" xfId="3" applyFont="1" applyFill="1" applyBorder="1" applyAlignment="1">
      <alignment horizontal="center" vertical="center"/>
    </xf>
    <xf numFmtId="0" fontId="2" fillId="7" borderId="17" xfId="3" applyFont="1" applyFill="1" applyBorder="1" applyAlignment="1">
      <alignment horizontal="left" vertical="center"/>
    </xf>
    <xf numFmtId="44" fontId="17" fillId="7" borderId="0" xfId="1" applyFont="1" applyFill="1" applyBorder="1" applyAlignment="1">
      <alignment horizontal="left" vertical="center"/>
    </xf>
    <xf numFmtId="164" fontId="16" fillId="7" borderId="16" xfId="1" applyNumberFormat="1" applyFont="1" applyFill="1" applyBorder="1" applyAlignment="1">
      <alignment horizontal="left" vertical="center"/>
    </xf>
    <xf numFmtId="44" fontId="19" fillId="5" borderId="0" xfId="1" applyFont="1" applyFill="1" applyBorder="1" applyAlignment="1">
      <alignment vertical="center"/>
    </xf>
    <xf numFmtId="164" fontId="19" fillId="5" borderId="23" xfId="1" applyNumberFormat="1" applyFont="1" applyFill="1" applyBorder="1" applyAlignment="1">
      <alignment horizontal="center"/>
    </xf>
    <xf numFmtId="44" fontId="21" fillId="5" borderId="0" xfId="1" applyFont="1" applyFill="1" applyBorder="1" applyAlignment="1"/>
    <xf numFmtId="0" fontId="22" fillId="6" borderId="16" xfId="3" applyFont="1" applyFill="1" applyBorder="1"/>
    <xf numFmtId="0" fontId="23" fillId="6" borderId="17" xfId="3" applyFont="1" applyFill="1" applyBorder="1" applyAlignment="1">
      <alignment horizontal="center" vertical="center"/>
    </xf>
    <xf numFmtId="0" fontId="23" fillId="6" borderId="17" xfId="3" applyFont="1" applyFill="1" applyBorder="1" applyAlignment="1">
      <alignment horizontal="left" vertical="center"/>
    </xf>
    <xf numFmtId="44" fontId="17" fillId="6" borderId="22" xfId="1" applyFont="1" applyFill="1" applyBorder="1" applyAlignment="1">
      <alignment horizontal="center"/>
    </xf>
    <xf numFmtId="164" fontId="17" fillId="6" borderId="17" xfId="1" applyNumberFormat="1" applyFont="1" applyFill="1" applyBorder="1" applyAlignment="1">
      <alignment horizontal="center"/>
    </xf>
    <xf numFmtId="0" fontId="25" fillId="7" borderId="17" xfId="3" applyFont="1" applyFill="1" applyBorder="1" applyAlignment="1">
      <alignment horizontal="left" vertical="center"/>
    </xf>
    <xf numFmtId="44" fontId="19" fillId="5" borderId="0" xfId="1" applyFont="1" applyFill="1" applyBorder="1" applyAlignment="1"/>
    <xf numFmtId="0" fontId="15" fillId="0" borderId="26" xfId="3" applyFont="1" applyFill="1" applyBorder="1"/>
    <xf numFmtId="164" fontId="21" fillId="5" borderId="16" xfId="1" applyNumberFormat="1" applyFont="1" applyFill="1" applyBorder="1" applyAlignment="1">
      <alignment horizontal="center"/>
    </xf>
    <xf numFmtId="0" fontId="15" fillId="0" borderId="16" xfId="3" applyFont="1" applyBorder="1"/>
    <xf numFmtId="0" fontId="7" fillId="0" borderId="17" xfId="3" applyFont="1" applyBorder="1" applyAlignment="1">
      <alignment horizontal="center" vertical="center"/>
    </xf>
    <xf numFmtId="0" fontId="7" fillId="0" borderId="17" xfId="3" applyFont="1" applyBorder="1" applyAlignment="1">
      <alignment horizontal="left" vertical="center"/>
    </xf>
    <xf numFmtId="44" fontId="16" fillId="8" borderId="8" xfId="1" applyFont="1" applyFill="1" applyBorder="1" applyAlignment="1">
      <alignment horizontal="center"/>
    </xf>
    <xf numFmtId="44" fontId="16" fillId="8" borderId="21" xfId="1" applyFont="1" applyFill="1" applyBorder="1" applyAlignment="1">
      <alignment horizontal="center"/>
    </xf>
    <xf numFmtId="0" fontId="1" fillId="0" borderId="11" xfId="3" applyFont="1" applyFill="1" applyBorder="1" applyAlignment="1">
      <alignment horizontal="center" vertical="center"/>
    </xf>
    <xf numFmtId="44" fontId="19" fillId="5" borderId="0" xfId="1" applyFont="1" applyFill="1" applyBorder="1" applyAlignment="1">
      <alignment horizontal="center"/>
    </xf>
    <xf numFmtId="0" fontId="18" fillId="6" borderId="16" xfId="3" applyFont="1" applyFill="1" applyBorder="1"/>
    <xf numFmtId="0" fontId="3" fillId="6" borderId="17" xfId="3" applyFont="1" applyFill="1" applyBorder="1" applyAlignment="1">
      <alignment horizontal="center" vertical="center"/>
    </xf>
    <xf numFmtId="0" fontId="3" fillId="6" borderId="17" xfId="3" applyFont="1" applyFill="1" applyBorder="1" applyAlignment="1">
      <alignment horizontal="left" vertical="center"/>
    </xf>
    <xf numFmtId="44" fontId="19" fillId="6" borderId="22" xfId="1" applyFont="1" applyFill="1" applyBorder="1" applyAlignment="1">
      <alignment horizontal="center"/>
    </xf>
    <xf numFmtId="44" fontId="17" fillId="7" borderId="0" xfId="1" applyFont="1" applyFill="1" applyBorder="1" applyAlignment="1" applyProtection="1">
      <alignment horizontal="left" vertical="center"/>
    </xf>
    <xf numFmtId="44" fontId="16" fillId="0" borderId="8" xfId="1" applyFont="1" applyFill="1" applyBorder="1" applyAlignment="1">
      <alignment horizontal="center" wrapText="1"/>
    </xf>
    <xf numFmtId="0" fontId="1" fillId="0" borderId="11" xfId="3" applyFont="1" applyFill="1" applyBorder="1" applyAlignment="1">
      <alignment horizontal="left" vertical="center"/>
    </xf>
    <xf numFmtId="44" fontId="19" fillId="5" borderId="0" xfId="1" applyFont="1" applyFill="1" applyBorder="1" applyAlignment="1" applyProtection="1">
      <alignment vertical="center"/>
    </xf>
    <xf numFmtId="4" fontId="7" fillId="0" borderId="7" xfId="3" applyNumberFormat="1" applyFont="1" applyFill="1" applyBorder="1" applyAlignment="1">
      <alignment horizontal="left" vertical="center"/>
    </xf>
    <xf numFmtId="164" fontId="17" fillId="0" borderId="27" xfId="1" applyNumberFormat="1" applyFont="1" applyFill="1" applyBorder="1" applyAlignment="1">
      <alignment horizontal="center"/>
    </xf>
    <xf numFmtId="4" fontId="7" fillId="0" borderId="11" xfId="3" applyNumberFormat="1" applyFont="1" applyFill="1" applyBorder="1" applyAlignment="1">
      <alignment horizontal="left" vertical="center"/>
    </xf>
    <xf numFmtId="4" fontId="7" fillId="0" borderId="11" xfId="4" applyNumberFormat="1" applyFont="1" applyFill="1" applyBorder="1" applyAlignment="1">
      <alignment horizontal="left" vertical="center"/>
    </xf>
    <xf numFmtId="4" fontId="7" fillId="0" borderId="14" xfId="4" applyNumberFormat="1" applyFont="1" applyFill="1" applyBorder="1" applyAlignment="1">
      <alignment horizontal="left" vertical="center"/>
    </xf>
    <xf numFmtId="0" fontId="6" fillId="0" borderId="16" xfId="3" applyFont="1" applyFill="1" applyBorder="1"/>
    <xf numFmtId="4" fontId="7" fillId="0" borderId="17" xfId="4" applyNumberFormat="1" applyFont="1" applyFill="1" applyBorder="1" applyAlignment="1">
      <alignment horizontal="left" vertical="center"/>
    </xf>
    <xf numFmtId="164" fontId="17" fillId="0" borderId="28" xfId="1" applyNumberFormat="1" applyFont="1" applyFill="1" applyBorder="1" applyAlignment="1">
      <alignment horizontal="center"/>
    </xf>
    <xf numFmtId="0" fontId="26" fillId="5" borderId="16" xfId="3" applyFont="1" applyFill="1" applyBorder="1"/>
    <xf numFmtId="44" fontId="16" fillId="0" borderId="0" xfId="1" applyFont="1" applyFill="1" applyBorder="1" applyAlignment="1">
      <alignment horizontal="center"/>
    </xf>
    <xf numFmtId="0" fontId="1" fillId="0" borderId="17" xfId="3" applyFont="1" applyFill="1" applyBorder="1" applyAlignment="1">
      <alignment horizontal="center" vertical="center"/>
    </xf>
    <xf numFmtId="4" fontId="7" fillId="0" borderId="17" xfId="3" applyNumberFormat="1" applyFont="1" applyFill="1" applyBorder="1" applyAlignment="1">
      <alignment horizontal="left" vertical="center"/>
    </xf>
    <xf numFmtId="0" fontId="27" fillId="6" borderId="16" xfId="3" applyFont="1" applyFill="1" applyBorder="1"/>
    <xf numFmtId="0" fontId="11" fillId="7" borderId="16" xfId="3" applyFont="1" applyFill="1" applyBorder="1" applyAlignment="1">
      <alignment horizontal="left" vertical="center"/>
    </xf>
    <xf numFmtId="0" fontId="2" fillId="7" borderId="17" xfId="3" applyFont="1" applyFill="1" applyBorder="1" applyAlignment="1">
      <alignment horizontal="center" vertical="center"/>
    </xf>
    <xf numFmtId="0" fontId="2" fillId="7" borderId="22" xfId="3" applyFont="1" applyFill="1" applyBorder="1" applyAlignment="1">
      <alignment horizontal="left" vertical="center"/>
    </xf>
    <xf numFmtId="44" fontId="17" fillId="7" borderId="0" xfId="1" applyFont="1" applyFill="1" applyBorder="1" applyAlignment="1"/>
    <xf numFmtId="164" fontId="17" fillId="7" borderId="16" xfId="1" applyNumberFormat="1" applyFont="1" applyFill="1" applyBorder="1" applyAlignment="1">
      <alignment horizontal="left" vertical="center"/>
    </xf>
    <xf numFmtId="0" fontId="13" fillId="9" borderId="16" xfId="3" applyFont="1" applyFill="1" applyBorder="1"/>
    <xf numFmtId="0" fontId="3" fillId="9" borderId="17" xfId="3" applyFont="1" applyFill="1" applyBorder="1" applyAlignment="1">
      <alignment horizontal="center" vertical="center"/>
    </xf>
    <xf numFmtId="0" fontId="3" fillId="9" borderId="22" xfId="3" applyFont="1" applyFill="1" applyBorder="1" applyAlignment="1">
      <alignment horizontal="left" vertical="center"/>
    </xf>
    <xf numFmtId="44" fontId="19" fillId="9" borderId="29" xfId="1" applyFont="1" applyFill="1" applyBorder="1" applyAlignment="1"/>
    <xf numFmtId="164" fontId="19" fillId="9" borderId="23" xfId="1" applyNumberFormat="1" applyFont="1" applyFill="1" applyBorder="1" applyAlignment="1"/>
    <xf numFmtId="44" fontId="16" fillId="0" borderId="30" xfId="1" applyFont="1" applyFill="1" applyBorder="1" applyAlignment="1">
      <alignment horizontal="center"/>
    </xf>
    <xf numFmtId="0" fontId="6" fillId="6" borderId="16" xfId="3" applyFont="1" applyFill="1" applyBorder="1"/>
    <xf numFmtId="0" fontId="2" fillId="6" borderId="17" xfId="3" applyFont="1" applyFill="1" applyBorder="1" applyAlignment="1">
      <alignment horizontal="center" vertical="center"/>
    </xf>
    <xf numFmtId="44" fontId="17" fillId="6" borderId="12" xfId="1" applyFont="1" applyFill="1" applyBorder="1" applyAlignment="1">
      <alignment horizontal="center"/>
    </xf>
    <xf numFmtId="44" fontId="17" fillId="6" borderId="21" xfId="1" applyFont="1" applyFill="1" applyBorder="1" applyAlignment="1">
      <alignment horizontal="center"/>
    </xf>
    <xf numFmtId="0" fontId="2" fillId="4" borderId="16" xfId="3" applyFont="1" applyFill="1" applyBorder="1"/>
    <xf numFmtId="0" fontId="2" fillId="4" borderId="31" xfId="3" applyFont="1" applyFill="1" applyBorder="1" applyAlignment="1">
      <alignment horizontal="center" vertical="center"/>
    </xf>
    <xf numFmtId="0" fontId="2" fillId="4" borderId="31" xfId="3" applyFont="1" applyFill="1" applyBorder="1" applyAlignment="1">
      <alignment horizontal="left" vertical="center"/>
    </xf>
    <xf numFmtId="44" fontId="28" fillId="4" borderId="32" xfId="1" applyFont="1" applyFill="1" applyBorder="1" applyAlignment="1">
      <alignment horizontal="center" vertical="center"/>
    </xf>
    <xf numFmtId="44" fontId="16" fillId="0" borderId="22" xfId="1" applyFont="1" applyFill="1" applyBorder="1" applyAlignment="1">
      <alignment horizontal="center"/>
    </xf>
    <xf numFmtId="165" fontId="17" fillId="0" borderId="17" xfId="1" applyNumberFormat="1" applyFont="1" applyFill="1" applyBorder="1" applyAlignment="1">
      <alignment horizontal="center"/>
    </xf>
    <xf numFmtId="165" fontId="17" fillId="0" borderId="11" xfId="1" applyNumberFormat="1" applyFont="1" applyFill="1" applyBorder="1" applyAlignment="1">
      <alignment horizontal="center"/>
    </xf>
    <xf numFmtId="165" fontId="17" fillId="0" borderId="9" xfId="1" applyNumberFormat="1" applyFont="1" applyFill="1" applyBorder="1" applyAlignment="1">
      <alignment horizontal="center"/>
    </xf>
    <xf numFmtId="165" fontId="17" fillId="0" borderId="7" xfId="1" applyNumberFormat="1" applyFont="1" applyFill="1" applyBorder="1" applyAlignment="1">
      <alignment horizontal="center"/>
    </xf>
    <xf numFmtId="165" fontId="17" fillId="0" borderId="14" xfId="1" applyNumberFormat="1" applyFont="1" applyFill="1" applyBorder="1" applyAlignment="1">
      <alignment horizontal="center"/>
    </xf>
    <xf numFmtId="165" fontId="17" fillId="5" borderId="17" xfId="1" applyNumberFormat="1" applyFont="1" applyFill="1" applyBorder="1" applyAlignment="1">
      <alignment horizontal="center" vertical="center"/>
    </xf>
    <xf numFmtId="165" fontId="17" fillId="6" borderId="14" xfId="1" applyNumberFormat="1" applyFont="1" applyFill="1" applyBorder="1" applyAlignment="1">
      <alignment horizontal="center"/>
    </xf>
    <xf numFmtId="165" fontId="17" fillId="0" borderId="24" xfId="1" applyNumberFormat="1" applyFont="1" applyFill="1" applyBorder="1" applyAlignment="1">
      <alignment horizontal="center"/>
    </xf>
    <xf numFmtId="165" fontId="17" fillId="0" borderId="23" xfId="1" applyNumberFormat="1" applyFont="1" applyFill="1" applyBorder="1" applyAlignment="1">
      <alignment horizontal="center"/>
    </xf>
    <xf numFmtId="165" fontId="17" fillId="6" borderId="17" xfId="1" applyNumberFormat="1" applyFont="1" applyFill="1" applyBorder="1" applyAlignment="1">
      <alignment horizontal="center"/>
    </xf>
    <xf numFmtId="165" fontId="21" fillId="5" borderId="16" xfId="1" applyNumberFormat="1" applyFont="1" applyFill="1" applyBorder="1" applyAlignment="1">
      <alignment horizontal="center"/>
    </xf>
    <xf numFmtId="165" fontId="17" fillId="0" borderId="17" xfId="1" applyNumberFormat="1" applyFont="1" applyBorder="1" applyAlignment="1">
      <alignment horizontal="center"/>
    </xf>
    <xf numFmtId="165" fontId="21" fillId="5" borderId="23" xfId="1" applyNumberFormat="1" applyFont="1" applyFill="1" applyBorder="1" applyAlignment="1">
      <alignment horizontal="center"/>
    </xf>
    <xf numFmtId="165" fontId="19" fillId="5" borderId="1" xfId="1" applyNumberFormat="1" applyFont="1" applyFill="1" applyBorder="1" applyAlignment="1">
      <alignment horizontal="center"/>
    </xf>
    <xf numFmtId="165" fontId="19" fillId="6" borderId="17" xfId="1" applyNumberFormat="1" applyFont="1" applyFill="1" applyBorder="1" applyAlignment="1">
      <alignment horizontal="center"/>
    </xf>
    <xf numFmtId="165" fontId="16" fillId="7" borderId="16" xfId="1" applyNumberFormat="1" applyFont="1" applyFill="1" applyBorder="1" applyAlignment="1">
      <alignment horizontal="left" vertical="center"/>
    </xf>
    <xf numFmtId="165" fontId="28" fillId="4" borderId="31" xfId="1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</cellXfs>
  <cellStyles count="5">
    <cellStyle name="Énfasis6" xfId="2" builtinId="49"/>
    <cellStyle name="Moneda" xfId="1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229394</xdr:colOff>
      <xdr:row>0</xdr:row>
      <xdr:rowOff>28576</xdr:rowOff>
    </xdr:from>
    <xdr:to>
      <xdr:col>2</xdr:col>
      <xdr:colOff>2640401</xdr:colOff>
      <xdr:row>3</xdr:row>
      <xdr:rowOff>342900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397" b="37378"/>
        <a:stretch/>
      </xdr:blipFill>
      <xdr:spPr>
        <a:xfrm>
          <a:off x="229394" y="28576"/>
          <a:ext cx="4185038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6"/>
  <sheetViews>
    <sheetView tabSelected="1" zoomScale="80" zoomScaleNormal="80" workbookViewId="0">
      <selection activeCell="A304" sqref="A304"/>
    </sheetView>
  </sheetViews>
  <sheetFormatPr baseColWidth="10" defaultRowHeight="15"/>
  <cols>
    <col min="1" max="1" width="12.85546875" customWidth="1"/>
    <col min="2" max="2" width="13.7109375" customWidth="1"/>
    <col min="3" max="3" width="94.85546875" bestFit="1" customWidth="1"/>
    <col min="4" max="4" width="18.28515625" customWidth="1"/>
    <col min="5" max="5" width="18.85546875" customWidth="1"/>
    <col min="6" max="6" width="18.7109375" customWidth="1"/>
    <col min="7" max="7" width="19.7109375" customWidth="1"/>
    <col min="8" max="8" width="20.28515625" customWidth="1"/>
    <col min="9" max="9" width="21.28515625" customWidth="1"/>
    <col min="10" max="10" width="18.85546875" customWidth="1"/>
    <col min="11" max="11" width="19.7109375" customWidth="1"/>
    <col min="12" max="12" width="19.85546875" customWidth="1"/>
    <col min="13" max="13" width="21.85546875" customWidth="1"/>
    <col min="14" max="14" width="20.5703125" customWidth="1"/>
    <col min="15" max="15" width="19.7109375" customWidth="1"/>
    <col min="16" max="16" width="19.5703125" customWidth="1"/>
  </cols>
  <sheetData>
    <row r="2" spans="1:16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5.5" customHeight="1">
      <c r="A3" s="1"/>
      <c r="B3" s="2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30.75" customHeight="1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>
      <c r="A6" s="8"/>
      <c r="B6" s="161" t="s">
        <v>314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8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"/>
      <c r="B8" s="2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>
      <c r="A9" s="1"/>
      <c r="B9" s="2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>
      <c r="A10" s="9"/>
      <c r="B10" s="10" t="s">
        <v>0</v>
      </c>
      <c r="C10" s="10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1" t="s">
        <v>11</v>
      </c>
      <c r="N10" s="11" t="s">
        <v>12</v>
      </c>
      <c r="O10" s="11" t="s">
        <v>13</v>
      </c>
      <c r="P10" s="12" t="s">
        <v>315</v>
      </c>
    </row>
    <row r="11" spans="1:16" ht="15.75">
      <c r="A11" s="13"/>
      <c r="B11" s="14">
        <v>1</v>
      </c>
      <c r="C11" s="15" t="s">
        <v>14</v>
      </c>
      <c r="D11" s="16"/>
      <c r="E11" s="16"/>
      <c r="F11" s="16"/>
      <c r="G11" s="16"/>
      <c r="H11" s="16"/>
      <c r="I11" s="16"/>
      <c r="J11" s="16" t="s">
        <v>15</v>
      </c>
      <c r="K11" s="16"/>
      <c r="L11" s="16"/>
      <c r="M11" s="16"/>
      <c r="N11" s="16"/>
      <c r="O11" s="16"/>
      <c r="P11" s="17"/>
    </row>
    <row r="12" spans="1:16">
      <c r="A12" s="18"/>
      <c r="B12" s="19">
        <v>12</v>
      </c>
      <c r="C12" s="20" t="s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1:16">
      <c r="A13" s="23" t="s">
        <v>17</v>
      </c>
      <c r="B13" s="24">
        <v>12101001</v>
      </c>
      <c r="C13" s="25" t="s">
        <v>18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46">
        <f>+D13+E13+F13+G13+H13+I13+J13+K13+L13+M13+N13+O13</f>
        <v>0</v>
      </c>
    </row>
    <row r="14" spans="1:16">
      <c r="A14" s="27" t="s">
        <v>19</v>
      </c>
      <c r="B14" s="28">
        <v>12101002</v>
      </c>
      <c r="C14" s="29" t="s">
        <v>20</v>
      </c>
      <c r="D14" s="30">
        <v>39272010.68</v>
      </c>
      <c r="E14" s="30">
        <v>11328464.619999999</v>
      </c>
      <c r="F14" s="30">
        <v>4531385.84</v>
      </c>
      <c r="G14" s="30">
        <v>2265692.92</v>
      </c>
      <c r="H14" s="30">
        <v>2265692.92</v>
      </c>
      <c r="I14" s="30">
        <v>2265692.92</v>
      </c>
      <c r="J14" s="30">
        <v>2265692.92</v>
      </c>
      <c r="K14" s="30">
        <v>2265692.92</v>
      </c>
      <c r="L14" s="30">
        <v>2265692.92</v>
      </c>
      <c r="M14" s="30">
        <v>2265692.92</v>
      </c>
      <c r="N14" s="30">
        <v>2265692.98</v>
      </c>
      <c r="O14" s="30">
        <v>2265692.92</v>
      </c>
      <c r="P14" s="145">
        <f>+D14+E14+F14+G14+H14+I14+J14+K14+L14+M14+N14+O14</f>
        <v>75523097.480000019</v>
      </c>
    </row>
    <row r="15" spans="1:16">
      <c r="A15" s="27" t="s">
        <v>19</v>
      </c>
      <c r="B15" s="28">
        <v>12101003</v>
      </c>
      <c r="C15" s="29" t="s">
        <v>21</v>
      </c>
      <c r="D15" s="30">
        <v>3169044.03</v>
      </c>
      <c r="E15" s="30">
        <v>3169044.03</v>
      </c>
      <c r="F15" s="30">
        <v>3169044.03</v>
      </c>
      <c r="G15" s="30">
        <v>3169044.03</v>
      </c>
      <c r="H15" s="30">
        <v>3169044.03</v>
      </c>
      <c r="I15" s="30">
        <v>3169044.03</v>
      </c>
      <c r="J15" s="30">
        <v>3169044.03</v>
      </c>
      <c r="K15" s="30">
        <v>3169044.03</v>
      </c>
      <c r="L15" s="30">
        <v>3169044.03</v>
      </c>
      <c r="M15" s="30">
        <v>3169044.03</v>
      </c>
      <c r="N15" s="30">
        <v>3169044.03</v>
      </c>
      <c r="O15" s="30">
        <v>3169044.07</v>
      </c>
      <c r="P15" s="145">
        <f>+D15+E15+F15+G15+H15+I15+J15+K15+L15+M15+N15+O15</f>
        <v>38028528.400000006</v>
      </c>
    </row>
    <row r="16" spans="1:16">
      <c r="A16" s="32" t="s">
        <v>17</v>
      </c>
      <c r="B16" s="33">
        <v>12101004</v>
      </c>
      <c r="C16" s="34" t="s">
        <v>22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6">
        <f>+D16+E16+F16+G16+H16+I16+J16+K16+L16+M16+N16+O16</f>
        <v>0</v>
      </c>
    </row>
    <row r="17" spans="1:16">
      <c r="A17" s="37"/>
      <c r="B17" s="38">
        <v>13</v>
      </c>
      <c r="C17" s="39" t="s">
        <v>23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>
      <c r="A18" s="42" t="s">
        <v>19</v>
      </c>
      <c r="B18" s="43">
        <v>13101001</v>
      </c>
      <c r="C18" s="44" t="s">
        <v>24</v>
      </c>
      <c r="D18" s="45">
        <v>577.87</v>
      </c>
      <c r="E18" s="45">
        <v>577.87</v>
      </c>
      <c r="F18" s="45">
        <v>577.66999999999996</v>
      </c>
      <c r="G18" s="45">
        <v>577.66999999999996</v>
      </c>
      <c r="H18" s="45">
        <v>577.66999999999996</v>
      </c>
      <c r="I18" s="45">
        <v>577.66999999999996</v>
      </c>
      <c r="J18" s="45">
        <v>577.66999999999996</v>
      </c>
      <c r="K18" s="45">
        <v>577.66999999999996</v>
      </c>
      <c r="L18" s="45">
        <v>577.66999999999996</v>
      </c>
      <c r="M18" s="45">
        <v>577.66999999999996</v>
      </c>
      <c r="N18" s="45">
        <v>577.66999999999996</v>
      </c>
      <c r="O18" s="45">
        <v>580.66999999999996</v>
      </c>
      <c r="P18" s="144">
        <f>+D18+E18+F18+G18+H18+I18+J18+K18+L18+M18+N18+O18</f>
        <v>6935.4400000000005</v>
      </c>
    </row>
    <row r="19" spans="1:16">
      <c r="A19" s="47"/>
      <c r="B19" s="38">
        <v>17</v>
      </c>
      <c r="C19" s="48" t="s">
        <v>25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>
      <c r="A20" s="23" t="s">
        <v>17</v>
      </c>
      <c r="B20" s="51">
        <v>17101007</v>
      </c>
      <c r="C20" s="25" t="s">
        <v>26</v>
      </c>
      <c r="D20" s="26">
        <v>143355.81</v>
      </c>
      <c r="E20" s="26">
        <v>143355.81</v>
      </c>
      <c r="F20" s="26">
        <v>143355.81</v>
      </c>
      <c r="G20" s="26">
        <v>143355.81</v>
      </c>
      <c r="H20" s="26">
        <v>143355.81</v>
      </c>
      <c r="I20" s="26">
        <v>143355.81</v>
      </c>
      <c r="J20" s="52">
        <v>143355.81</v>
      </c>
      <c r="K20" s="52">
        <v>143355.81</v>
      </c>
      <c r="L20" s="52">
        <v>143355.81</v>
      </c>
      <c r="M20" s="52">
        <v>143355.81</v>
      </c>
      <c r="N20" s="52">
        <v>143355.81</v>
      </c>
      <c r="O20" s="52">
        <v>143355.75</v>
      </c>
      <c r="P20" s="147">
        <f>+D20+E20+F20+G20+H20+I20+J20+K20+L20+M20+N20+O20</f>
        <v>1720269.6600000004</v>
      </c>
    </row>
    <row r="21" spans="1:16">
      <c r="A21" s="32" t="s">
        <v>19</v>
      </c>
      <c r="B21" s="54">
        <v>17101006</v>
      </c>
      <c r="C21" s="34" t="s">
        <v>27</v>
      </c>
      <c r="D21" s="35">
        <v>145501.22</v>
      </c>
      <c r="E21" s="35">
        <v>145501.22</v>
      </c>
      <c r="F21" s="35">
        <v>145501.22</v>
      </c>
      <c r="G21" s="35">
        <v>145501.22</v>
      </c>
      <c r="H21" s="35">
        <v>145501.22</v>
      </c>
      <c r="I21" s="35">
        <v>145501.22</v>
      </c>
      <c r="J21" s="55">
        <v>145501.22</v>
      </c>
      <c r="K21" s="55">
        <v>145501.22</v>
      </c>
      <c r="L21" s="55">
        <v>145501.22</v>
      </c>
      <c r="M21" s="55">
        <v>145501.22</v>
      </c>
      <c r="N21" s="55">
        <v>145501.22</v>
      </c>
      <c r="O21" s="55">
        <v>145501.19</v>
      </c>
      <c r="P21" s="148">
        <f>+D21+E21+F21+G21+H21+I21+J21+K21+L21+M21+N21+O21</f>
        <v>1746014.6099999999</v>
      </c>
    </row>
    <row r="22" spans="1:16">
      <c r="A22" s="56"/>
      <c r="B22" s="57">
        <v>18</v>
      </c>
      <c r="C22" s="48" t="s">
        <v>28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0"/>
    </row>
    <row r="23" spans="1:16">
      <c r="A23" s="23" t="s">
        <v>29</v>
      </c>
      <c r="B23" s="24">
        <v>18101001</v>
      </c>
      <c r="C23" s="25" t="s">
        <v>30</v>
      </c>
      <c r="D23" s="26">
        <v>1301809.6000000001</v>
      </c>
      <c r="E23" s="26">
        <v>1301809.6000000001</v>
      </c>
      <c r="F23" s="26">
        <v>1301809.6000000001</v>
      </c>
      <c r="G23" s="26">
        <v>1301809.6000000001</v>
      </c>
      <c r="H23" s="26">
        <v>1301809.6000000001</v>
      </c>
      <c r="I23" s="26">
        <v>1301809.6000000001</v>
      </c>
      <c r="J23" s="52">
        <v>1301809.6000000001</v>
      </c>
      <c r="K23" s="52">
        <v>1301809.6000000001</v>
      </c>
      <c r="L23" s="52">
        <v>1301809.6000000001</v>
      </c>
      <c r="M23" s="52">
        <v>1301809.6000000001</v>
      </c>
      <c r="N23" s="52">
        <v>1301809.6000000001</v>
      </c>
      <c r="O23" s="52">
        <v>1301809.6399999999</v>
      </c>
      <c r="P23" s="147">
        <f t="shared" ref="P23:P28" si="0">+D23+E23+F23+G23+H23+I23+J23+K23+L23+M23+N23+O23</f>
        <v>15621715.239999998</v>
      </c>
    </row>
    <row r="24" spans="1:16">
      <c r="A24" s="27" t="s">
        <v>29</v>
      </c>
      <c r="B24" s="28">
        <v>18101002</v>
      </c>
      <c r="C24" s="29" t="s">
        <v>31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31">
        <f t="shared" si="0"/>
        <v>0</v>
      </c>
    </row>
    <row r="25" spans="1:16">
      <c r="A25" s="27" t="s">
        <v>29</v>
      </c>
      <c r="B25" s="24">
        <v>18101003</v>
      </c>
      <c r="C25" s="29" t="s">
        <v>32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31">
        <f t="shared" si="0"/>
        <v>0</v>
      </c>
    </row>
    <row r="26" spans="1:16">
      <c r="A26" s="27" t="s">
        <v>17</v>
      </c>
      <c r="B26" s="28">
        <v>18101004</v>
      </c>
      <c r="C26" s="29" t="s">
        <v>33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31">
        <f t="shared" si="0"/>
        <v>0</v>
      </c>
    </row>
    <row r="27" spans="1:16">
      <c r="A27" s="27" t="s">
        <v>17</v>
      </c>
      <c r="B27" s="24">
        <v>18101005</v>
      </c>
      <c r="C27" s="29" t="s">
        <v>34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31">
        <f t="shared" si="0"/>
        <v>0</v>
      </c>
    </row>
    <row r="28" spans="1:16">
      <c r="A28" s="32" t="s">
        <v>29</v>
      </c>
      <c r="B28" s="28">
        <v>18101006</v>
      </c>
      <c r="C28" s="34" t="s">
        <v>35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>
        <f t="shared" si="0"/>
        <v>0</v>
      </c>
    </row>
    <row r="29" spans="1:16">
      <c r="A29" s="47"/>
      <c r="B29" s="57">
        <v>19</v>
      </c>
      <c r="C29" s="48" t="s">
        <v>36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0"/>
    </row>
    <row r="30" spans="1:16">
      <c r="A30" s="23" t="s">
        <v>19</v>
      </c>
      <c r="B30" s="24">
        <v>19101001</v>
      </c>
      <c r="C30" s="25" t="s">
        <v>37</v>
      </c>
      <c r="D30" s="26">
        <v>1783679</v>
      </c>
      <c r="E30" s="26">
        <v>1783679</v>
      </c>
      <c r="F30" s="26">
        <v>1783679</v>
      </c>
      <c r="G30" s="26">
        <v>1783679</v>
      </c>
      <c r="H30" s="26">
        <v>1783679</v>
      </c>
      <c r="I30" s="26">
        <v>1783679</v>
      </c>
      <c r="J30" s="52">
        <v>1783679</v>
      </c>
      <c r="K30" s="52">
        <v>1783679</v>
      </c>
      <c r="L30" s="52">
        <v>1783679</v>
      </c>
      <c r="M30" s="52">
        <v>1783679</v>
      </c>
      <c r="N30" s="52">
        <v>1783679</v>
      </c>
      <c r="O30" s="52">
        <v>1783678.95</v>
      </c>
      <c r="P30" s="147">
        <f>+D30+E30+F30+G30+H30+I30+J30+K30+L30+M30+N30+O30</f>
        <v>21404147.949999999</v>
      </c>
    </row>
    <row r="31" spans="1:16">
      <c r="A31" s="27" t="s">
        <v>17</v>
      </c>
      <c r="B31" s="28">
        <v>19101002</v>
      </c>
      <c r="C31" s="29" t="s">
        <v>38</v>
      </c>
      <c r="D31" s="30">
        <v>2430.04</v>
      </c>
      <c r="E31" s="30">
        <v>2430.04</v>
      </c>
      <c r="F31" s="30">
        <v>2430.04</v>
      </c>
      <c r="G31" s="30">
        <v>2430.04</v>
      </c>
      <c r="H31" s="30">
        <v>2430.04</v>
      </c>
      <c r="I31" s="30">
        <v>2430.04</v>
      </c>
      <c r="J31" s="59">
        <v>2430.04</v>
      </c>
      <c r="K31" s="59">
        <v>2430.04</v>
      </c>
      <c r="L31" s="59">
        <v>2430.04</v>
      </c>
      <c r="M31" s="59">
        <v>2430.04</v>
      </c>
      <c r="N31" s="59">
        <v>2430.04</v>
      </c>
      <c r="O31" s="59">
        <v>2430.09</v>
      </c>
      <c r="P31" s="145">
        <f>+D31+E31+F31+G31+H31+I31+J31+K31+L31+M31+N31+O31</f>
        <v>29160.530000000006</v>
      </c>
    </row>
    <row r="32" spans="1:16">
      <c r="A32" s="27" t="s">
        <v>17</v>
      </c>
      <c r="B32" s="33">
        <v>19101003</v>
      </c>
      <c r="C32" s="34" t="s">
        <v>39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148">
        <f>+D32+E32+F32+G32+H32+I32+J32+K32+L32+M32+N32+O32</f>
        <v>0</v>
      </c>
    </row>
    <row r="33" spans="1:16">
      <c r="A33" s="27" t="s">
        <v>17</v>
      </c>
      <c r="B33" s="43">
        <v>19101004</v>
      </c>
      <c r="C33" s="44" t="s">
        <v>311</v>
      </c>
      <c r="D33" s="143">
        <v>188555.77</v>
      </c>
      <c r="E33" s="143">
        <v>188555.77</v>
      </c>
      <c r="F33" s="143">
        <v>188555.77</v>
      </c>
      <c r="G33" s="143">
        <v>188555.77</v>
      </c>
      <c r="H33" s="143">
        <v>188555.77</v>
      </c>
      <c r="I33" s="143">
        <v>188555.77</v>
      </c>
      <c r="J33" s="143">
        <v>188555.77</v>
      </c>
      <c r="K33" s="143">
        <v>188555.77</v>
      </c>
      <c r="L33" s="143">
        <v>188555.77</v>
      </c>
      <c r="M33" s="143">
        <v>188555.77</v>
      </c>
      <c r="N33" s="143">
        <v>188555.77</v>
      </c>
      <c r="O33" s="143">
        <v>188555.76</v>
      </c>
      <c r="P33" s="144">
        <f>+D33+E33+F33+G33+H33+I33+J33+K33+L33+M33+N33+O33</f>
        <v>2262669.23</v>
      </c>
    </row>
    <row r="34" spans="1:16">
      <c r="A34" s="27" t="s">
        <v>17</v>
      </c>
      <c r="B34" s="43">
        <v>19101005</v>
      </c>
      <c r="C34" s="44" t="s">
        <v>312</v>
      </c>
      <c r="D34" s="143">
        <v>282833.65000000002</v>
      </c>
      <c r="E34" s="143">
        <v>282833.65000000002</v>
      </c>
      <c r="F34" s="143">
        <v>282833.65000000002</v>
      </c>
      <c r="G34" s="143">
        <v>282833.65000000002</v>
      </c>
      <c r="H34" s="143">
        <v>282833.65000000002</v>
      </c>
      <c r="I34" s="143">
        <v>282833.65000000002</v>
      </c>
      <c r="J34" s="143">
        <v>282833.65000000002</v>
      </c>
      <c r="K34" s="143">
        <v>282833.65000000002</v>
      </c>
      <c r="L34" s="143">
        <v>282833.65000000002</v>
      </c>
      <c r="M34" s="143">
        <v>282833.65000000002</v>
      </c>
      <c r="N34" s="143">
        <v>282833.7</v>
      </c>
      <c r="O34" s="143">
        <v>282833.65000000002</v>
      </c>
      <c r="P34" s="144">
        <f>SUM(D34:O34)</f>
        <v>3394003.8499999996</v>
      </c>
    </row>
    <row r="35" spans="1:16">
      <c r="A35" s="27" t="s">
        <v>17</v>
      </c>
      <c r="B35" s="43">
        <v>19101006</v>
      </c>
      <c r="C35" s="44" t="s">
        <v>313</v>
      </c>
      <c r="D35" s="143">
        <v>11916.67</v>
      </c>
      <c r="E35" s="143">
        <v>11916.67</v>
      </c>
      <c r="F35" s="143">
        <v>11916.67</v>
      </c>
      <c r="G35" s="143">
        <v>11916.67</v>
      </c>
      <c r="H35" s="143">
        <v>11916.67</v>
      </c>
      <c r="I35" s="143">
        <v>11916.67</v>
      </c>
      <c r="J35" s="143">
        <v>11916.67</v>
      </c>
      <c r="K35" s="143">
        <v>11916.67</v>
      </c>
      <c r="L35" s="143">
        <v>11916.67</v>
      </c>
      <c r="M35" s="143">
        <v>11916.67</v>
      </c>
      <c r="N35" s="143">
        <v>11916.63</v>
      </c>
      <c r="O35" s="143">
        <v>11916.67</v>
      </c>
      <c r="P35" s="144">
        <f>SUM(D35:O35)</f>
        <v>143000</v>
      </c>
    </row>
    <row r="36" spans="1:16">
      <c r="A36" s="60"/>
      <c r="B36" s="61"/>
      <c r="C36" s="62" t="s">
        <v>40</v>
      </c>
      <c r="D36" s="63">
        <f t="shared" ref="D36:O36" si="1">SUM(D13:D35)</f>
        <v>46301714.340000004</v>
      </c>
      <c r="E36" s="63">
        <f t="shared" si="1"/>
        <v>18358168.279999997</v>
      </c>
      <c r="F36" s="63">
        <f t="shared" si="1"/>
        <v>11561089.299999997</v>
      </c>
      <c r="G36" s="63">
        <f t="shared" si="1"/>
        <v>9295396.3799999971</v>
      </c>
      <c r="H36" s="63">
        <f t="shared" si="1"/>
        <v>9295396.3799999971</v>
      </c>
      <c r="I36" s="63">
        <f t="shared" si="1"/>
        <v>9295396.3799999971</v>
      </c>
      <c r="J36" s="63">
        <f t="shared" si="1"/>
        <v>9295396.3799999971</v>
      </c>
      <c r="K36" s="63">
        <f t="shared" si="1"/>
        <v>9295396.3799999971</v>
      </c>
      <c r="L36" s="63">
        <f t="shared" si="1"/>
        <v>9295396.3799999971</v>
      </c>
      <c r="M36" s="63">
        <f t="shared" si="1"/>
        <v>9295396.3799999971</v>
      </c>
      <c r="N36" s="63">
        <f t="shared" si="1"/>
        <v>9295396.4499999974</v>
      </c>
      <c r="O36" s="63">
        <f t="shared" si="1"/>
        <v>9295399.3599999994</v>
      </c>
      <c r="P36" s="149">
        <f>SUM(P13:P35)</f>
        <v>159879542.38999999</v>
      </c>
    </row>
    <row r="37" spans="1:16" ht="15.75">
      <c r="A37" s="64"/>
      <c r="B37" s="65">
        <v>2</v>
      </c>
      <c r="C37" s="66" t="s">
        <v>41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 t="s">
        <v>320</v>
      </c>
    </row>
    <row r="38" spans="1:16">
      <c r="A38" s="47"/>
      <c r="B38" s="57">
        <v>24</v>
      </c>
      <c r="C38" s="48" t="s">
        <v>42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</row>
    <row r="39" spans="1:16">
      <c r="A39" s="42" t="s">
        <v>43</v>
      </c>
      <c r="B39" s="43">
        <v>24101001</v>
      </c>
      <c r="C39" s="44" t="s">
        <v>44</v>
      </c>
      <c r="D39" s="26">
        <v>245640.77</v>
      </c>
      <c r="E39" s="26">
        <v>245640.77</v>
      </c>
      <c r="F39" s="26">
        <v>245640.77</v>
      </c>
      <c r="G39" s="26">
        <v>245640.77</v>
      </c>
      <c r="H39" s="26">
        <v>245640.77</v>
      </c>
      <c r="I39" s="26">
        <v>245640.77</v>
      </c>
      <c r="J39" s="26">
        <v>245640.77</v>
      </c>
      <c r="K39" s="26">
        <v>245640.77</v>
      </c>
      <c r="L39" s="26">
        <v>245640.77</v>
      </c>
      <c r="M39" s="26">
        <v>245640.77</v>
      </c>
      <c r="N39" s="26">
        <v>245640.77</v>
      </c>
      <c r="O39" s="26">
        <v>245640.71</v>
      </c>
      <c r="P39" s="144">
        <f>+D39+E39+F39+G39+H39+I39+J39+K39+L39+M39+N39+O39</f>
        <v>2947689.1799999997</v>
      </c>
    </row>
    <row r="40" spans="1:16">
      <c r="A40" s="60"/>
      <c r="B40" s="61"/>
      <c r="C40" s="62" t="s">
        <v>45</v>
      </c>
      <c r="D40" s="63">
        <f t="shared" ref="D40:P40" si="2">SUM(D39)</f>
        <v>245640.77</v>
      </c>
      <c r="E40" s="63">
        <f t="shared" si="2"/>
        <v>245640.77</v>
      </c>
      <c r="F40" s="63">
        <f t="shared" si="2"/>
        <v>245640.77</v>
      </c>
      <c r="G40" s="63">
        <f t="shared" si="2"/>
        <v>245640.77</v>
      </c>
      <c r="H40" s="63">
        <f t="shared" si="2"/>
        <v>245640.77</v>
      </c>
      <c r="I40" s="63">
        <f t="shared" si="2"/>
        <v>245640.77</v>
      </c>
      <c r="J40" s="63">
        <f t="shared" si="2"/>
        <v>245640.77</v>
      </c>
      <c r="K40" s="63">
        <f t="shared" si="2"/>
        <v>245640.77</v>
      </c>
      <c r="L40" s="63">
        <f t="shared" si="2"/>
        <v>245640.77</v>
      </c>
      <c r="M40" s="63">
        <f t="shared" si="2"/>
        <v>245640.77</v>
      </c>
      <c r="N40" s="63">
        <f t="shared" si="2"/>
        <v>245640.77</v>
      </c>
      <c r="O40" s="63">
        <f t="shared" si="2"/>
        <v>245640.71</v>
      </c>
      <c r="P40" s="149">
        <f t="shared" si="2"/>
        <v>2947689.1799999997</v>
      </c>
    </row>
    <row r="41" spans="1:16" ht="15.75">
      <c r="A41" s="64"/>
      <c r="B41" s="65">
        <v>3</v>
      </c>
      <c r="C41" s="71" t="s">
        <v>46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68"/>
    </row>
    <row r="42" spans="1:16">
      <c r="A42" s="47"/>
      <c r="B42" s="57">
        <v>31</v>
      </c>
      <c r="C42" s="48" t="s">
        <v>47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6">
      <c r="A43" s="23" t="s">
        <v>17</v>
      </c>
      <c r="B43" s="24">
        <v>31101001</v>
      </c>
      <c r="C43" s="25" t="s">
        <v>48</v>
      </c>
      <c r="D43" s="26">
        <v>55.14</v>
      </c>
      <c r="E43" s="26">
        <v>55.14</v>
      </c>
      <c r="F43" s="26">
        <v>55.14</v>
      </c>
      <c r="G43" s="26">
        <v>55.14</v>
      </c>
      <c r="H43" s="26">
        <v>55.14</v>
      </c>
      <c r="I43" s="26">
        <v>55.14</v>
      </c>
      <c r="J43" s="52">
        <v>55.14</v>
      </c>
      <c r="K43" s="52">
        <v>55.14</v>
      </c>
      <c r="L43" s="52">
        <v>55.14</v>
      </c>
      <c r="M43" s="52">
        <v>55.14</v>
      </c>
      <c r="N43" s="52">
        <v>55.14</v>
      </c>
      <c r="O43" s="52">
        <v>55.14</v>
      </c>
      <c r="P43" s="147">
        <f>+D43+E43+F43+G43+H43+I43+J43+K43+L43+M43+N43+O43</f>
        <v>661.68</v>
      </c>
    </row>
    <row r="44" spans="1:16">
      <c r="A44" s="27" t="s">
        <v>17</v>
      </c>
      <c r="B44" s="28">
        <v>31101002</v>
      </c>
      <c r="C44" s="29" t="s">
        <v>49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31">
        <f>+D44+E44+F44+G44+H44+I44+J44+K44+L44+M44+N44+O44</f>
        <v>0</v>
      </c>
    </row>
    <row r="45" spans="1:16">
      <c r="A45" s="32" t="s">
        <v>17</v>
      </c>
      <c r="B45" s="33">
        <v>31101003</v>
      </c>
      <c r="C45" s="34" t="s">
        <v>50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74">
        <f>+D45+E45+F45+G45+H45+I45+J45+K45+L45+M45+N45+O45</f>
        <v>0</v>
      </c>
    </row>
    <row r="46" spans="1:16">
      <c r="A46" s="56"/>
      <c r="B46" s="57">
        <v>39</v>
      </c>
      <c r="C46" s="48" t="s">
        <v>51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50"/>
    </row>
    <row r="47" spans="1:16">
      <c r="A47" s="23" t="s">
        <v>19</v>
      </c>
      <c r="B47" s="24">
        <v>39101001</v>
      </c>
      <c r="C47" s="25" t="s">
        <v>52</v>
      </c>
      <c r="D47" s="26">
        <v>130567.34</v>
      </c>
      <c r="E47" s="26">
        <v>130567.34</v>
      </c>
      <c r="F47" s="26">
        <v>130567.34</v>
      </c>
      <c r="G47" s="26">
        <v>130567.34</v>
      </c>
      <c r="H47" s="26">
        <v>130567.34</v>
      </c>
      <c r="I47" s="26">
        <v>130567.34</v>
      </c>
      <c r="J47" s="52">
        <v>130567.34</v>
      </c>
      <c r="K47" s="52">
        <v>130567.34</v>
      </c>
      <c r="L47" s="52">
        <v>130567.34</v>
      </c>
      <c r="M47" s="52">
        <v>130567.34</v>
      </c>
      <c r="N47" s="52">
        <v>130567.34</v>
      </c>
      <c r="O47" s="52">
        <v>130567.34</v>
      </c>
      <c r="P47" s="147">
        <f>+D47+E47+F47+G47+H47+I47+J47+K47+L47+M47+N47+O47</f>
        <v>1566808.08</v>
      </c>
    </row>
    <row r="48" spans="1:16">
      <c r="A48" s="75"/>
      <c r="B48" s="76"/>
      <c r="C48" s="77" t="s">
        <v>53</v>
      </c>
      <c r="D48" s="78">
        <f t="shared" ref="D48:P48" si="3">SUM(D43:D47)</f>
        <v>130622.48</v>
      </c>
      <c r="E48" s="78">
        <f t="shared" si="3"/>
        <v>130622.48</v>
      </c>
      <c r="F48" s="78">
        <f t="shared" si="3"/>
        <v>130622.48</v>
      </c>
      <c r="G48" s="78">
        <f t="shared" si="3"/>
        <v>130622.48</v>
      </c>
      <c r="H48" s="78">
        <f t="shared" si="3"/>
        <v>130622.48</v>
      </c>
      <c r="I48" s="78">
        <f t="shared" si="3"/>
        <v>130622.48</v>
      </c>
      <c r="J48" s="78">
        <f t="shared" si="3"/>
        <v>130622.48</v>
      </c>
      <c r="K48" s="78">
        <f t="shared" si="3"/>
        <v>130622.48</v>
      </c>
      <c r="L48" s="78">
        <f t="shared" si="3"/>
        <v>130622.48</v>
      </c>
      <c r="M48" s="78">
        <f t="shared" si="3"/>
        <v>130622.48</v>
      </c>
      <c r="N48" s="78">
        <f t="shared" si="3"/>
        <v>130622.48</v>
      </c>
      <c r="O48" s="78">
        <f t="shared" si="3"/>
        <v>130622.48</v>
      </c>
      <c r="P48" s="150">
        <f t="shared" si="3"/>
        <v>1567469.76</v>
      </c>
    </row>
    <row r="49" spans="1:16" ht="15.75">
      <c r="A49" s="79"/>
      <c r="B49" s="80">
        <v>4</v>
      </c>
      <c r="C49" s="81" t="s">
        <v>54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3"/>
    </row>
    <row r="50" spans="1:16">
      <c r="A50" s="37"/>
      <c r="B50" s="38">
        <v>43</v>
      </c>
      <c r="C50" s="48" t="s">
        <v>55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</row>
    <row r="51" spans="1:16">
      <c r="A51" s="23" t="s">
        <v>56</v>
      </c>
      <c r="B51" s="24">
        <v>43101001</v>
      </c>
      <c r="C51" s="25" t="s">
        <v>57</v>
      </c>
      <c r="D51" s="26">
        <v>20717.349999999999</v>
      </c>
      <c r="E51" s="26">
        <v>20717.349999999999</v>
      </c>
      <c r="F51" s="26">
        <v>20717.349999999999</v>
      </c>
      <c r="G51" s="26">
        <v>20717.349999999999</v>
      </c>
      <c r="H51" s="26">
        <v>20717.349999999999</v>
      </c>
      <c r="I51" s="26">
        <v>20717.349999999999</v>
      </c>
      <c r="J51" s="26">
        <v>20717.349999999999</v>
      </c>
      <c r="K51" s="52">
        <v>20717.349999999999</v>
      </c>
      <c r="L51" s="52">
        <v>20717.349999999999</v>
      </c>
      <c r="M51" s="52">
        <v>20717.349999999999</v>
      </c>
      <c r="N51" s="52">
        <v>20717.349999999999</v>
      </c>
      <c r="O51" s="52">
        <v>20717.349999999999</v>
      </c>
      <c r="P51" s="147">
        <f t="shared" ref="P51:P114" si="4">+D51+E51+F51+G51+H51+I51+J51+K51+L51+M51+N51+O51</f>
        <v>248608.20000000004</v>
      </c>
    </row>
    <row r="52" spans="1:16">
      <c r="A52" s="27" t="s">
        <v>17</v>
      </c>
      <c r="B52" s="28">
        <v>43101002</v>
      </c>
      <c r="C52" s="29" t="s">
        <v>58</v>
      </c>
      <c r="D52" s="30">
        <v>13743.3</v>
      </c>
      <c r="E52" s="30">
        <v>13743.3</v>
      </c>
      <c r="F52" s="30">
        <v>13743.3</v>
      </c>
      <c r="G52" s="30">
        <v>13743.3</v>
      </c>
      <c r="H52" s="30">
        <v>13743.3</v>
      </c>
      <c r="I52" s="30">
        <v>13743.3</v>
      </c>
      <c r="J52" s="59">
        <v>13743.3</v>
      </c>
      <c r="K52" s="59">
        <v>13743.3</v>
      </c>
      <c r="L52" s="59">
        <v>13743.3</v>
      </c>
      <c r="M52" s="59">
        <v>13743.3</v>
      </c>
      <c r="N52" s="59">
        <v>13743.3</v>
      </c>
      <c r="O52" s="59">
        <v>13743.26</v>
      </c>
      <c r="P52" s="145">
        <f t="shared" si="4"/>
        <v>164919.56</v>
      </c>
    </row>
    <row r="53" spans="1:16">
      <c r="A53" s="27" t="s">
        <v>56</v>
      </c>
      <c r="B53" s="24">
        <v>43101003</v>
      </c>
      <c r="C53" s="29" t="s">
        <v>59</v>
      </c>
      <c r="D53" s="30"/>
      <c r="E53" s="30"/>
      <c r="F53" s="30"/>
      <c r="G53" s="30"/>
      <c r="H53" s="30"/>
      <c r="I53" s="30"/>
      <c r="J53" s="59"/>
      <c r="K53" s="59"/>
      <c r="L53" s="59"/>
      <c r="M53" s="59"/>
      <c r="N53" s="59"/>
      <c r="O53" s="59"/>
      <c r="P53" s="145">
        <f t="shared" si="4"/>
        <v>0</v>
      </c>
    </row>
    <row r="54" spans="1:16">
      <c r="A54" s="27" t="s">
        <v>19</v>
      </c>
      <c r="B54" s="28">
        <v>43101004</v>
      </c>
      <c r="C54" s="29" t="s">
        <v>60</v>
      </c>
      <c r="D54" s="30">
        <v>72078.259999999995</v>
      </c>
      <c r="E54" s="30">
        <v>72078.259999999995</v>
      </c>
      <c r="F54" s="30">
        <v>72078.259999999995</v>
      </c>
      <c r="G54" s="30">
        <v>72078.259999999995</v>
      </c>
      <c r="H54" s="30">
        <v>72078.259999999995</v>
      </c>
      <c r="I54" s="30">
        <v>72078.259999999995</v>
      </c>
      <c r="J54" s="59">
        <v>72078.259999999995</v>
      </c>
      <c r="K54" s="59">
        <v>72078.259999999995</v>
      </c>
      <c r="L54" s="59">
        <v>72078.259999999995</v>
      </c>
      <c r="M54" s="59">
        <v>72078.259999999995</v>
      </c>
      <c r="N54" s="59">
        <v>72078.259999999995</v>
      </c>
      <c r="O54" s="59">
        <v>72078.23</v>
      </c>
      <c r="P54" s="145">
        <f t="shared" si="4"/>
        <v>864939.09</v>
      </c>
    </row>
    <row r="55" spans="1:16">
      <c r="A55" s="27" t="s">
        <v>61</v>
      </c>
      <c r="B55" s="24">
        <v>43101005</v>
      </c>
      <c r="C55" s="29" t="s">
        <v>62</v>
      </c>
      <c r="D55" s="30">
        <v>38038.85</v>
      </c>
      <c r="E55" s="30">
        <v>38038.85</v>
      </c>
      <c r="F55" s="30">
        <v>38038.85</v>
      </c>
      <c r="G55" s="30">
        <v>38038.85</v>
      </c>
      <c r="H55" s="30">
        <v>38038.85</v>
      </c>
      <c r="I55" s="30">
        <v>38038.85</v>
      </c>
      <c r="J55" s="30">
        <v>38038.85</v>
      </c>
      <c r="K55" s="30">
        <v>38038.85</v>
      </c>
      <c r="L55" s="30">
        <v>38038.85</v>
      </c>
      <c r="M55" s="30">
        <v>38038.85</v>
      </c>
      <c r="N55" s="30">
        <v>38038.85</v>
      </c>
      <c r="O55" s="30">
        <v>38029.279999999999</v>
      </c>
      <c r="P55" s="145">
        <f t="shared" si="4"/>
        <v>456456.62999999989</v>
      </c>
    </row>
    <row r="56" spans="1:16">
      <c r="A56" s="27" t="s">
        <v>56</v>
      </c>
      <c r="B56" s="28">
        <v>43101006</v>
      </c>
      <c r="C56" s="29" t="s">
        <v>63</v>
      </c>
      <c r="D56" s="30">
        <v>13485.85</v>
      </c>
      <c r="E56" s="30">
        <v>13485.85</v>
      </c>
      <c r="F56" s="30">
        <v>13485.85</v>
      </c>
      <c r="G56" s="30">
        <v>13485.85</v>
      </c>
      <c r="H56" s="30">
        <v>13485.85</v>
      </c>
      <c r="I56" s="30">
        <v>13485.85</v>
      </c>
      <c r="J56" s="30">
        <v>13485.85</v>
      </c>
      <c r="K56" s="30">
        <v>13485.85</v>
      </c>
      <c r="L56" s="30">
        <v>13485.85</v>
      </c>
      <c r="M56" s="30">
        <v>13485.85</v>
      </c>
      <c r="N56" s="30">
        <v>13485.85</v>
      </c>
      <c r="O56" s="30">
        <v>13485.8</v>
      </c>
      <c r="P56" s="145">
        <f t="shared" si="4"/>
        <v>161830.15000000002</v>
      </c>
    </row>
    <row r="57" spans="1:16">
      <c r="A57" s="27" t="s">
        <v>56</v>
      </c>
      <c r="B57" s="24">
        <v>43101007</v>
      </c>
      <c r="C57" s="29" t="s">
        <v>64</v>
      </c>
      <c r="D57" s="30">
        <v>54229.21</v>
      </c>
      <c r="E57" s="30">
        <v>54229.21</v>
      </c>
      <c r="F57" s="30">
        <v>54229.21</v>
      </c>
      <c r="G57" s="30">
        <v>54229.21</v>
      </c>
      <c r="H57" s="30">
        <v>54229.21</v>
      </c>
      <c r="I57" s="30">
        <v>54229.21</v>
      </c>
      <c r="J57" s="30">
        <v>54229.21</v>
      </c>
      <c r="K57" s="30">
        <v>54229.21</v>
      </c>
      <c r="L57" s="30">
        <v>54229.21</v>
      </c>
      <c r="M57" s="59">
        <v>54229.21</v>
      </c>
      <c r="N57" s="59">
        <v>54229.21</v>
      </c>
      <c r="O57" s="59">
        <v>54229.23</v>
      </c>
      <c r="P57" s="145">
        <f t="shared" si="4"/>
        <v>650750.54</v>
      </c>
    </row>
    <row r="58" spans="1:16">
      <c r="A58" s="27" t="s">
        <v>56</v>
      </c>
      <c r="B58" s="28">
        <v>43101008</v>
      </c>
      <c r="C58" s="29" t="s">
        <v>65</v>
      </c>
      <c r="D58" s="30">
        <v>66982.53</v>
      </c>
      <c r="E58" s="30">
        <v>66982.53</v>
      </c>
      <c r="F58" s="30">
        <v>66982.53</v>
      </c>
      <c r="G58" s="30">
        <v>66982.53</v>
      </c>
      <c r="H58" s="30">
        <v>66982.53</v>
      </c>
      <c r="I58" s="30">
        <v>66982.53</v>
      </c>
      <c r="J58" s="59">
        <v>66982.53</v>
      </c>
      <c r="K58" s="59">
        <v>66982.53</v>
      </c>
      <c r="L58" s="59">
        <v>66982.53</v>
      </c>
      <c r="M58" s="59">
        <v>66982.53</v>
      </c>
      <c r="N58" s="59">
        <v>66982.53</v>
      </c>
      <c r="O58" s="59">
        <v>66982.539999999994</v>
      </c>
      <c r="P58" s="145">
        <f t="shared" si="4"/>
        <v>803790.37000000023</v>
      </c>
    </row>
    <row r="59" spans="1:16">
      <c r="A59" s="27" t="s">
        <v>56</v>
      </c>
      <c r="B59" s="24">
        <v>43101009</v>
      </c>
      <c r="C59" s="29" t="s">
        <v>66</v>
      </c>
      <c r="D59" s="30">
        <v>1368.86</v>
      </c>
      <c r="E59" s="30">
        <v>1368.86</v>
      </c>
      <c r="F59" s="30">
        <v>1368.86</v>
      </c>
      <c r="G59" s="30">
        <v>1368.86</v>
      </c>
      <c r="H59" s="30">
        <v>1368.86</v>
      </c>
      <c r="I59" s="30">
        <v>1368.86</v>
      </c>
      <c r="J59" s="59">
        <v>1368.86</v>
      </c>
      <c r="K59" s="59">
        <v>1368.86</v>
      </c>
      <c r="L59" s="59">
        <v>1368.86</v>
      </c>
      <c r="M59" s="59">
        <v>1368.86</v>
      </c>
      <c r="N59" s="59">
        <v>1368.86</v>
      </c>
      <c r="O59" s="59">
        <v>1368.83</v>
      </c>
      <c r="P59" s="145">
        <f t="shared" si="4"/>
        <v>16426.29</v>
      </c>
    </row>
    <row r="60" spans="1:16">
      <c r="A60" s="27" t="s">
        <v>61</v>
      </c>
      <c r="B60" s="28">
        <v>43101010</v>
      </c>
      <c r="C60" s="29" t="s">
        <v>67</v>
      </c>
      <c r="D60" s="30">
        <v>29473.03</v>
      </c>
      <c r="E60" s="30">
        <v>29473.03</v>
      </c>
      <c r="F60" s="30">
        <v>29473.03</v>
      </c>
      <c r="G60" s="30">
        <v>29473.03</v>
      </c>
      <c r="H60" s="30">
        <v>29473.03</v>
      </c>
      <c r="I60" s="30">
        <v>29473.03</v>
      </c>
      <c r="J60" s="30">
        <v>29473.03</v>
      </c>
      <c r="K60" s="30">
        <v>29473.03</v>
      </c>
      <c r="L60" s="59">
        <v>29473.03</v>
      </c>
      <c r="M60" s="59">
        <v>29473.03</v>
      </c>
      <c r="N60" s="59">
        <v>29473.03</v>
      </c>
      <c r="O60" s="59">
        <v>29473</v>
      </c>
      <c r="P60" s="145">
        <f t="shared" si="4"/>
        <v>353676.33000000007</v>
      </c>
    </row>
    <row r="61" spans="1:16">
      <c r="A61" s="27" t="s">
        <v>56</v>
      </c>
      <c r="B61" s="24">
        <v>43101011</v>
      </c>
      <c r="C61" s="29" t="s">
        <v>68</v>
      </c>
      <c r="D61" s="30">
        <v>808.19</v>
      </c>
      <c r="E61" s="30">
        <v>808.19</v>
      </c>
      <c r="F61" s="30">
        <v>808.19</v>
      </c>
      <c r="G61" s="30">
        <v>808.19</v>
      </c>
      <c r="H61" s="30">
        <v>808.19</v>
      </c>
      <c r="I61" s="30">
        <v>808.19</v>
      </c>
      <c r="J61" s="30">
        <v>808.19</v>
      </c>
      <c r="K61" s="30">
        <v>808.19</v>
      </c>
      <c r="L61" s="59">
        <v>808.19</v>
      </c>
      <c r="M61" s="59">
        <v>808.19</v>
      </c>
      <c r="N61" s="59">
        <v>808.19</v>
      </c>
      <c r="O61" s="59">
        <v>808.13</v>
      </c>
      <c r="P61" s="145">
        <f t="shared" si="4"/>
        <v>9698.2200000000012</v>
      </c>
    </row>
    <row r="62" spans="1:16">
      <c r="A62" s="27" t="s">
        <v>43</v>
      </c>
      <c r="B62" s="28">
        <v>43101012</v>
      </c>
      <c r="C62" s="29" t="s">
        <v>69</v>
      </c>
      <c r="D62" s="30">
        <v>30793.41</v>
      </c>
      <c r="E62" s="30">
        <v>30793.41</v>
      </c>
      <c r="F62" s="30">
        <v>30793.41</v>
      </c>
      <c r="G62" s="30">
        <v>30793.41</v>
      </c>
      <c r="H62" s="30">
        <v>30793.41</v>
      </c>
      <c r="I62" s="30">
        <v>30793.41</v>
      </c>
      <c r="J62" s="59">
        <v>30793.41</v>
      </c>
      <c r="K62" s="59">
        <v>30793.41</v>
      </c>
      <c r="L62" s="59">
        <v>30793.41</v>
      </c>
      <c r="M62" s="59">
        <v>30793.41</v>
      </c>
      <c r="N62" s="59">
        <v>30793.41</v>
      </c>
      <c r="O62" s="59">
        <v>30793.35</v>
      </c>
      <c r="P62" s="145">
        <f t="shared" si="4"/>
        <v>369520.85999999993</v>
      </c>
    </row>
    <row r="63" spans="1:16">
      <c r="A63" s="27" t="s">
        <v>56</v>
      </c>
      <c r="B63" s="24">
        <v>43101013</v>
      </c>
      <c r="C63" s="29" t="s">
        <v>70</v>
      </c>
      <c r="D63" s="30">
        <v>699.11</v>
      </c>
      <c r="E63" s="30">
        <v>699.11</v>
      </c>
      <c r="F63" s="30">
        <v>699.14</v>
      </c>
      <c r="G63" s="30">
        <v>699.11</v>
      </c>
      <c r="H63" s="30">
        <v>699.11</v>
      </c>
      <c r="I63" s="30">
        <v>699.11</v>
      </c>
      <c r="J63" s="30">
        <v>699.11</v>
      </c>
      <c r="K63" s="59">
        <v>699.11</v>
      </c>
      <c r="L63" s="59">
        <v>699.11</v>
      </c>
      <c r="M63" s="59">
        <v>699.11</v>
      </c>
      <c r="N63" s="59">
        <v>699.11</v>
      </c>
      <c r="O63" s="59">
        <v>699.11</v>
      </c>
      <c r="P63" s="145">
        <f t="shared" si="4"/>
        <v>8389.3499999999985</v>
      </c>
    </row>
    <row r="64" spans="1:16">
      <c r="A64" s="27" t="s">
        <v>71</v>
      </c>
      <c r="B64" s="28">
        <v>43101014</v>
      </c>
      <c r="C64" s="29" t="s">
        <v>72</v>
      </c>
      <c r="D64" s="30">
        <v>14805.75</v>
      </c>
      <c r="E64" s="30">
        <v>14805.75</v>
      </c>
      <c r="F64" s="30">
        <v>14805.75</v>
      </c>
      <c r="G64" s="30">
        <v>14805.75</v>
      </c>
      <c r="H64" s="30">
        <v>14805.75</v>
      </c>
      <c r="I64" s="30">
        <v>14805.75</v>
      </c>
      <c r="J64" s="59">
        <v>14805.75</v>
      </c>
      <c r="K64" s="59">
        <v>14805.75</v>
      </c>
      <c r="L64" s="59">
        <v>14805.75</v>
      </c>
      <c r="M64" s="59">
        <v>14805.75</v>
      </c>
      <c r="N64" s="59">
        <v>14805.75</v>
      </c>
      <c r="O64" s="59">
        <v>14805.78</v>
      </c>
      <c r="P64" s="145">
        <f t="shared" si="4"/>
        <v>177669.03</v>
      </c>
    </row>
    <row r="65" spans="1:16">
      <c r="A65" s="27" t="s">
        <v>43</v>
      </c>
      <c r="B65" s="24">
        <v>43101015</v>
      </c>
      <c r="C65" s="29" t="s">
        <v>73</v>
      </c>
      <c r="D65" s="30">
        <v>64433.49</v>
      </c>
      <c r="E65" s="30">
        <v>64433.49</v>
      </c>
      <c r="F65" s="30">
        <v>64433.49</v>
      </c>
      <c r="G65" s="30">
        <v>64433.49</v>
      </c>
      <c r="H65" s="30">
        <v>64433.49</v>
      </c>
      <c r="I65" s="30">
        <v>64433.49</v>
      </c>
      <c r="J65" s="30">
        <v>64433.49</v>
      </c>
      <c r="K65" s="30">
        <v>64433.49</v>
      </c>
      <c r="L65" s="59">
        <v>64433.49</v>
      </c>
      <c r="M65" s="59">
        <v>64433.49</v>
      </c>
      <c r="N65" s="59">
        <v>64433.49</v>
      </c>
      <c r="O65" s="59">
        <v>64433.52</v>
      </c>
      <c r="P65" s="145">
        <f t="shared" si="4"/>
        <v>773201.91</v>
      </c>
    </row>
    <row r="66" spans="1:16">
      <c r="A66" s="27" t="s">
        <v>74</v>
      </c>
      <c r="B66" s="28">
        <v>43101016</v>
      </c>
      <c r="C66" s="29" t="s">
        <v>75</v>
      </c>
      <c r="D66" s="30">
        <v>28081.15</v>
      </c>
      <c r="E66" s="30">
        <v>28081.15</v>
      </c>
      <c r="F66" s="30">
        <v>28081.15</v>
      </c>
      <c r="G66" s="30">
        <v>28081.15</v>
      </c>
      <c r="H66" s="30">
        <v>28081.15</v>
      </c>
      <c r="I66" s="30">
        <v>28081.15</v>
      </c>
      <c r="J66" s="30">
        <v>28081.15</v>
      </c>
      <c r="K66" s="30">
        <v>28081.15</v>
      </c>
      <c r="L66" s="30">
        <v>28081.15</v>
      </c>
      <c r="M66" s="30">
        <v>28081.15</v>
      </c>
      <c r="N66" s="30">
        <v>28081.15</v>
      </c>
      <c r="O66" s="30">
        <v>28081.09</v>
      </c>
      <c r="P66" s="145">
        <f t="shared" si="4"/>
        <v>336973.74000000005</v>
      </c>
    </row>
    <row r="67" spans="1:16">
      <c r="A67" s="27" t="s">
        <v>56</v>
      </c>
      <c r="B67" s="24">
        <v>43101017</v>
      </c>
      <c r="C67" s="29" t="s">
        <v>76</v>
      </c>
      <c r="D67" s="30"/>
      <c r="E67" s="30"/>
      <c r="F67" s="30"/>
      <c r="G67" s="30"/>
      <c r="H67" s="30"/>
      <c r="I67" s="30"/>
      <c r="J67" s="30"/>
      <c r="K67" s="30"/>
      <c r="L67" s="59"/>
      <c r="M67" s="59"/>
      <c r="N67" s="59"/>
      <c r="O67" s="59"/>
      <c r="P67" s="145">
        <f t="shared" si="4"/>
        <v>0</v>
      </c>
    </row>
    <row r="68" spans="1:16">
      <c r="A68" s="27" t="s">
        <v>56</v>
      </c>
      <c r="B68" s="28">
        <v>43101018</v>
      </c>
      <c r="C68" s="29" t="s">
        <v>77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45">
        <f t="shared" si="4"/>
        <v>0</v>
      </c>
    </row>
    <row r="69" spans="1:16">
      <c r="A69" s="27" t="s">
        <v>71</v>
      </c>
      <c r="B69" s="24">
        <v>43101019</v>
      </c>
      <c r="C69" s="29" t="s">
        <v>78</v>
      </c>
      <c r="D69" s="30">
        <v>2092.7199999999998</v>
      </c>
      <c r="E69" s="30">
        <v>2092.7199999999998</v>
      </c>
      <c r="F69" s="30">
        <v>2092.7199999999998</v>
      </c>
      <c r="G69" s="30">
        <v>2092.7199999999998</v>
      </c>
      <c r="H69" s="30">
        <v>2092.7199999999998</v>
      </c>
      <c r="I69" s="30">
        <v>2092.7199999999998</v>
      </c>
      <c r="J69" s="30">
        <v>2092.7199999999998</v>
      </c>
      <c r="K69" s="30">
        <v>2092.7199999999998</v>
      </c>
      <c r="L69" s="30">
        <v>2092.7199999999998</v>
      </c>
      <c r="M69" s="30">
        <v>2092.7199999999998</v>
      </c>
      <c r="N69" s="30">
        <v>2092.7199999999998</v>
      </c>
      <c r="O69" s="30">
        <v>2092.7399999999998</v>
      </c>
      <c r="P69" s="145">
        <f t="shared" si="4"/>
        <v>25112.660000000003</v>
      </c>
    </row>
    <row r="70" spans="1:16">
      <c r="A70" s="27" t="s">
        <v>79</v>
      </c>
      <c r="B70" s="28">
        <v>43101020</v>
      </c>
      <c r="C70" s="29" t="s">
        <v>80</v>
      </c>
      <c r="D70" s="30">
        <v>18.13</v>
      </c>
      <c r="E70" s="30">
        <v>18.13</v>
      </c>
      <c r="F70" s="30">
        <v>18.13</v>
      </c>
      <c r="G70" s="30">
        <v>18.13</v>
      </c>
      <c r="H70" s="30">
        <v>18.13</v>
      </c>
      <c r="I70" s="30">
        <v>18.13</v>
      </c>
      <c r="J70" s="30">
        <v>18.13</v>
      </c>
      <c r="K70" s="30">
        <v>18.13</v>
      </c>
      <c r="L70" s="30">
        <v>18.13</v>
      </c>
      <c r="M70" s="30">
        <v>18.13</v>
      </c>
      <c r="N70" s="30">
        <v>18.13</v>
      </c>
      <c r="O70" s="30">
        <v>18.13</v>
      </c>
      <c r="P70" s="145">
        <f t="shared" si="4"/>
        <v>217.55999999999997</v>
      </c>
    </row>
    <row r="71" spans="1:16">
      <c r="A71" s="27" t="s">
        <v>74</v>
      </c>
      <c r="B71" s="24">
        <v>43101021</v>
      </c>
      <c r="C71" s="29" t="s">
        <v>81</v>
      </c>
      <c r="D71" s="30">
        <v>2745</v>
      </c>
      <c r="E71" s="30">
        <v>2745</v>
      </c>
      <c r="F71" s="30">
        <v>2745</v>
      </c>
      <c r="G71" s="30">
        <v>2745</v>
      </c>
      <c r="H71" s="30">
        <v>2745</v>
      </c>
      <c r="I71" s="30">
        <v>2745</v>
      </c>
      <c r="J71" s="30">
        <v>2745</v>
      </c>
      <c r="K71" s="30">
        <v>2745</v>
      </c>
      <c r="L71" s="30">
        <v>2745</v>
      </c>
      <c r="M71" s="30">
        <v>2745</v>
      </c>
      <c r="N71" s="30">
        <v>2745.04</v>
      </c>
      <c r="O71" s="30">
        <v>2745</v>
      </c>
      <c r="P71" s="145">
        <f t="shared" si="4"/>
        <v>32940.04</v>
      </c>
    </row>
    <row r="72" spans="1:16">
      <c r="A72" s="27" t="s">
        <v>79</v>
      </c>
      <c r="B72" s="28">
        <v>43101022</v>
      </c>
      <c r="C72" s="29" t="s">
        <v>82</v>
      </c>
      <c r="D72" s="30">
        <v>78021.649999999994</v>
      </c>
      <c r="E72" s="30">
        <v>78021.649999999994</v>
      </c>
      <c r="F72" s="30">
        <v>78021.649999999994</v>
      </c>
      <c r="G72" s="30">
        <v>78021.649999999994</v>
      </c>
      <c r="H72" s="30">
        <v>78021.649999999994</v>
      </c>
      <c r="I72" s="30">
        <v>78021.649999999994</v>
      </c>
      <c r="J72" s="30">
        <v>78021.649999999994</v>
      </c>
      <c r="K72" s="30">
        <v>78021.649999999994</v>
      </c>
      <c r="L72" s="30">
        <v>78021.649999999994</v>
      </c>
      <c r="M72" s="30">
        <v>78021.649999999994</v>
      </c>
      <c r="N72" s="30">
        <v>78021.649999999994</v>
      </c>
      <c r="O72" s="30">
        <v>78021.59</v>
      </c>
      <c r="P72" s="145">
        <f t="shared" si="4"/>
        <v>936259.74000000011</v>
      </c>
    </row>
    <row r="73" spans="1:16">
      <c r="A73" s="27" t="s">
        <v>79</v>
      </c>
      <c r="B73" s="24">
        <v>43101023</v>
      </c>
      <c r="C73" s="29" t="s">
        <v>83</v>
      </c>
      <c r="D73" s="30">
        <v>27747.4</v>
      </c>
      <c r="E73" s="30">
        <v>27747.4</v>
      </c>
      <c r="F73" s="30">
        <v>27747.4</v>
      </c>
      <c r="G73" s="30">
        <v>27747.4</v>
      </c>
      <c r="H73" s="30">
        <v>27747.4</v>
      </c>
      <c r="I73" s="30">
        <v>27747.4</v>
      </c>
      <c r="J73" s="30">
        <v>27747.4</v>
      </c>
      <c r="K73" s="30">
        <v>27747.4</v>
      </c>
      <c r="L73" s="30">
        <v>27747.4</v>
      </c>
      <c r="M73" s="30">
        <v>27747.4</v>
      </c>
      <c r="N73" s="30">
        <v>27747.4</v>
      </c>
      <c r="O73" s="30">
        <v>27747.4</v>
      </c>
      <c r="P73" s="145">
        <f t="shared" si="4"/>
        <v>332968.80000000005</v>
      </c>
    </row>
    <row r="74" spans="1:16">
      <c r="A74" s="27" t="s">
        <v>79</v>
      </c>
      <c r="B74" s="28">
        <v>43101024</v>
      </c>
      <c r="C74" s="29" t="s">
        <v>84</v>
      </c>
      <c r="D74" s="30">
        <v>17265.14</v>
      </c>
      <c r="E74" s="30">
        <v>17265.14</v>
      </c>
      <c r="F74" s="30">
        <v>17265.14</v>
      </c>
      <c r="G74" s="30">
        <v>17265.14</v>
      </c>
      <c r="H74" s="30">
        <v>17265.14</v>
      </c>
      <c r="I74" s="30">
        <v>17265.14</v>
      </c>
      <c r="J74" s="30">
        <v>17265.14</v>
      </c>
      <c r="K74" s="30">
        <v>17265.14</v>
      </c>
      <c r="L74" s="30">
        <v>17265.14</v>
      </c>
      <c r="M74" s="30">
        <v>17265.14</v>
      </c>
      <c r="N74" s="30">
        <v>17265.14</v>
      </c>
      <c r="O74" s="30">
        <v>17265.13</v>
      </c>
      <c r="P74" s="145">
        <f t="shared" si="4"/>
        <v>207181.67000000004</v>
      </c>
    </row>
    <row r="75" spans="1:16">
      <c r="A75" s="27" t="s">
        <v>74</v>
      </c>
      <c r="B75" s="24">
        <v>43101025</v>
      </c>
      <c r="C75" s="29" t="s">
        <v>85</v>
      </c>
      <c r="D75" s="30">
        <v>8004.71</v>
      </c>
      <c r="E75" s="30">
        <v>8004.71</v>
      </c>
      <c r="F75" s="30">
        <v>8004.71</v>
      </c>
      <c r="G75" s="30">
        <v>8004.71</v>
      </c>
      <c r="H75" s="30">
        <v>8004.71</v>
      </c>
      <c r="I75" s="30">
        <v>8004.71</v>
      </c>
      <c r="J75" s="30">
        <v>8004.71</v>
      </c>
      <c r="K75" s="30">
        <v>8004.71</v>
      </c>
      <c r="L75" s="30">
        <v>8004.71</v>
      </c>
      <c r="M75" s="30">
        <v>8004.71</v>
      </c>
      <c r="N75" s="30">
        <v>8004.65</v>
      </c>
      <c r="O75" s="30">
        <v>8004.71</v>
      </c>
      <c r="P75" s="145">
        <f t="shared" si="4"/>
        <v>96056.46</v>
      </c>
    </row>
    <row r="76" spans="1:16">
      <c r="A76" s="27" t="s">
        <v>86</v>
      </c>
      <c r="B76" s="28">
        <v>43101026</v>
      </c>
      <c r="C76" s="29" t="s">
        <v>87</v>
      </c>
      <c r="D76" s="30"/>
      <c r="E76" s="30"/>
      <c r="F76" s="30"/>
      <c r="G76" s="30"/>
      <c r="H76" s="30"/>
      <c r="I76" s="30"/>
      <c r="J76" s="59"/>
      <c r="K76" s="59"/>
      <c r="L76" s="59"/>
      <c r="M76" s="59"/>
      <c r="N76" s="59"/>
      <c r="O76" s="59"/>
      <c r="P76" s="145">
        <f t="shared" si="4"/>
        <v>0</v>
      </c>
    </row>
    <row r="77" spans="1:16">
      <c r="A77" s="27" t="s">
        <v>79</v>
      </c>
      <c r="B77" s="24">
        <v>43101027</v>
      </c>
      <c r="C77" s="29" t="s">
        <v>88</v>
      </c>
      <c r="D77" s="30">
        <v>22637.23</v>
      </c>
      <c r="E77" s="30">
        <v>22637.23</v>
      </c>
      <c r="F77" s="30">
        <v>22637.23</v>
      </c>
      <c r="G77" s="30">
        <v>22637.23</v>
      </c>
      <c r="H77" s="30">
        <v>22637.23</v>
      </c>
      <c r="I77" s="30">
        <v>22637.23</v>
      </c>
      <c r="J77" s="30">
        <v>22637.23</v>
      </c>
      <c r="K77" s="30">
        <v>22637.23</v>
      </c>
      <c r="L77" s="30">
        <v>22637.24</v>
      </c>
      <c r="M77" s="30">
        <v>22637.23</v>
      </c>
      <c r="N77" s="30">
        <v>22637.23</v>
      </c>
      <c r="O77" s="30">
        <v>22637.23</v>
      </c>
      <c r="P77" s="145">
        <f t="shared" si="4"/>
        <v>271646.77</v>
      </c>
    </row>
    <row r="78" spans="1:16">
      <c r="A78" s="27" t="s">
        <v>74</v>
      </c>
      <c r="B78" s="28">
        <v>43101028</v>
      </c>
      <c r="C78" s="29" t="s">
        <v>89</v>
      </c>
      <c r="D78" s="30">
        <v>11542.79</v>
      </c>
      <c r="E78" s="30">
        <v>11542.79</v>
      </c>
      <c r="F78" s="30">
        <v>11542.79</v>
      </c>
      <c r="G78" s="30">
        <v>11542.79</v>
      </c>
      <c r="H78" s="30">
        <v>11542.79</v>
      </c>
      <c r="I78" s="30">
        <v>11542.79</v>
      </c>
      <c r="J78" s="30">
        <v>11542.79</v>
      </c>
      <c r="K78" s="30">
        <v>11542.79</v>
      </c>
      <c r="L78" s="30">
        <v>11542.79</v>
      </c>
      <c r="M78" s="30">
        <v>11542.79</v>
      </c>
      <c r="N78" s="30">
        <v>11542.78</v>
      </c>
      <c r="O78" s="30">
        <v>11542.79</v>
      </c>
      <c r="P78" s="145">
        <f t="shared" si="4"/>
        <v>138513.47000000003</v>
      </c>
    </row>
    <row r="79" spans="1:16">
      <c r="A79" s="27" t="s">
        <v>71</v>
      </c>
      <c r="B79" s="24">
        <v>43101029</v>
      </c>
      <c r="C79" s="29" t="s">
        <v>90</v>
      </c>
      <c r="D79" s="30">
        <v>42046.879999999997</v>
      </c>
      <c r="E79" s="30">
        <v>42046.879999999997</v>
      </c>
      <c r="F79" s="30">
        <v>42046.879999999997</v>
      </c>
      <c r="G79" s="30">
        <v>42046.879999999997</v>
      </c>
      <c r="H79" s="30">
        <v>42046.879999999997</v>
      </c>
      <c r="I79" s="30">
        <v>42046.879999999997</v>
      </c>
      <c r="J79" s="30">
        <v>42046.879999999997</v>
      </c>
      <c r="K79" s="30">
        <v>42046.879999999997</v>
      </c>
      <c r="L79" s="30">
        <v>42046.879999999997</v>
      </c>
      <c r="M79" s="59">
        <v>42046.879999999997</v>
      </c>
      <c r="N79" s="59">
        <v>42046.89</v>
      </c>
      <c r="O79" s="59">
        <v>42046.879999999997</v>
      </c>
      <c r="P79" s="145">
        <f t="shared" si="4"/>
        <v>504562.57</v>
      </c>
    </row>
    <row r="80" spans="1:16">
      <c r="A80" s="27" t="s">
        <v>79</v>
      </c>
      <c r="B80" s="28">
        <v>43101030</v>
      </c>
      <c r="C80" s="29" t="s">
        <v>91</v>
      </c>
      <c r="D80" s="30">
        <v>30863.67</v>
      </c>
      <c r="E80" s="30">
        <v>30863.67</v>
      </c>
      <c r="F80" s="30">
        <v>30863.67</v>
      </c>
      <c r="G80" s="30">
        <v>30863.67</v>
      </c>
      <c r="H80" s="30">
        <v>30863.67</v>
      </c>
      <c r="I80" s="30">
        <v>30863.67</v>
      </c>
      <c r="J80" s="30">
        <v>30863.67</v>
      </c>
      <c r="K80" s="30">
        <v>30863.67</v>
      </c>
      <c r="L80" s="30">
        <v>30863.67</v>
      </c>
      <c r="M80" s="30">
        <v>30863.68</v>
      </c>
      <c r="N80" s="30">
        <v>30863.67</v>
      </c>
      <c r="O80" s="30">
        <v>30863.67</v>
      </c>
      <c r="P80" s="145">
        <f t="shared" si="4"/>
        <v>370364.04999999987</v>
      </c>
    </row>
    <row r="81" spans="1:16">
      <c r="A81" s="27" t="s">
        <v>43</v>
      </c>
      <c r="B81" s="24">
        <v>43101031</v>
      </c>
      <c r="C81" s="29" t="s">
        <v>92</v>
      </c>
      <c r="D81" s="30">
        <v>2304.0500000000002</v>
      </c>
      <c r="E81" s="30">
        <v>2304.0500000000002</v>
      </c>
      <c r="F81" s="30">
        <v>2304.0500000000002</v>
      </c>
      <c r="G81" s="30">
        <v>2304.0500000000002</v>
      </c>
      <c r="H81" s="30">
        <v>2304.0500000000002</v>
      </c>
      <c r="I81" s="30">
        <v>2304.0500000000002</v>
      </c>
      <c r="J81" s="59">
        <v>2304.0500000000002</v>
      </c>
      <c r="K81" s="59">
        <v>2304.0500000000002</v>
      </c>
      <c r="L81" s="59">
        <v>2304.0500000000002</v>
      </c>
      <c r="M81" s="59">
        <v>2304.0500000000002</v>
      </c>
      <c r="N81" s="59">
        <v>2304.0500000000002</v>
      </c>
      <c r="O81" s="59">
        <v>2304.0500000000002</v>
      </c>
      <c r="P81" s="145">
        <f t="shared" si="4"/>
        <v>27648.599999999995</v>
      </c>
    </row>
    <row r="82" spans="1:16">
      <c r="A82" s="27" t="s">
        <v>17</v>
      </c>
      <c r="B82" s="28">
        <v>43101032</v>
      </c>
      <c r="C82" s="29" t="s">
        <v>93</v>
      </c>
      <c r="D82" s="30"/>
      <c r="E82" s="30"/>
      <c r="F82" s="30"/>
      <c r="G82" s="30"/>
      <c r="H82" s="30"/>
      <c r="I82" s="30"/>
      <c r="J82" s="59"/>
      <c r="K82" s="59"/>
      <c r="L82" s="59"/>
      <c r="M82" s="59"/>
      <c r="N82" s="59"/>
      <c r="O82" s="59"/>
      <c r="P82" s="145">
        <f t="shared" si="4"/>
        <v>0</v>
      </c>
    </row>
    <row r="83" spans="1:16">
      <c r="A83" s="27" t="s">
        <v>74</v>
      </c>
      <c r="B83" s="24">
        <v>43101033</v>
      </c>
      <c r="C83" s="29" t="s">
        <v>94</v>
      </c>
      <c r="D83" s="30">
        <v>9913.19</v>
      </c>
      <c r="E83" s="30">
        <v>9913.19</v>
      </c>
      <c r="F83" s="30">
        <v>9913.19</v>
      </c>
      <c r="G83" s="30">
        <v>9913.19</v>
      </c>
      <c r="H83" s="30">
        <v>9913.19</v>
      </c>
      <c r="I83" s="30">
        <v>9913.19</v>
      </c>
      <c r="J83" s="30">
        <v>9913.19</v>
      </c>
      <c r="K83" s="30">
        <v>9913.19</v>
      </c>
      <c r="L83" s="30">
        <v>9913.19</v>
      </c>
      <c r="M83" s="30">
        <v>9913.19</v>
      </c>
      <c r="N83" s="30">
        <v>9913.14</v>
      </c>
      <c r="O83" s="30">
        <v>9913.19</v>
      </c>
      <c r="P83" s="145">
        <f t="shared" si="4"/>
        <v>118958.23000000001</v>
      </c>
    </row>
    <row r="84" spans="1:16">
      <c r="A84" s="27" t="s">
        <v>56</v>
      </c>
      <c r="B84" s="28">
        <v>43101034</v>
      </c>
      <c r="C84" s="29" t="s">
        <v>95</v>
      </c>
      <c r="D84" s="30">
        <v>593705.47</v>
      </c>
      <c r="E84" s="30">
        <v>593705.47</v>
      </c>
      <c r="F84" s="30">
        <v>593705.47</v>
      </c>
      <c r="G84" s="30">
        <v>593705.47</v>
      </c>
      <c r="H84" s="30">
        <v>593705.47</v>
      </c>
      <c r="I84" s="30">
        <v>593705.47</v>
      </c>
      <c r="J84" s="59">
        <v>593705.47</v>
      </c>
      <c r="K84" s="59">
        <v>593705.47</v>
      </c>
      <c r="L84" s="59">
        <v>593705.47</v>
      </c>
      <c r="M84" s="59">
        <v>593705.47</v>
      </c>
      <c r="N84" s="59">
        <v>593705.42000000004</v>
      </c>
      <c r="O84" s="59">
        <v>593705.47</v>
      </c>
      <c r="P84" s="145">
        <f t="shared" si="4"/>
        <v>7124465.589999998</v>
      </c>
    </row>
    <row r="85" spans="1:16">
      <c r="A85" s="27" t="s">
        <v>56</v>
      </c>
      <c r="B85" s="24">
        <v>43101035</v>
      </c>
      <c r="C85" s="29" t="s">
        <v>96</v>
      </c>
      <c r="D85" s="30">
        <v>198198.31</v>
      </c>
      <c r="E85" s="30">
        <v>198198.31</v>
      </c>
      <c r="F85" s="30">
        <v>198198.31</v>
      </c>
      <c r="G85" s="30">
        <v>198198.31</v>
      </c>
      <c r="H85" s="30">
        <v>198198.31</v>
      </c>
      <c r="I85" s="30">
        <v>198198.31</v>
      </c>
      <c r="J85" s="59">
        <v>198198.31</v>
      </c>
      <c r="K85" s="59">
        <v>198198.31</v>
      </c>
      <c r="L85" s="59">
        <v>198198.31</v>
      </c>
      <c r="M85" s="59">
        <v>198198.31</v>
      </c>
      <c r="N85" s="59">
        <v>198198.31</v>
      </c>
      <c r="O85" s="59">
        <v>198198.31</v>
      </c>
      <c r="P85" s="145">
        <f t="shared" si="4"/>
        <v>2378379.7200000002</v>
      </c>
    </row>
    <row r="86" spans="1:16">
      <c r="A86" s="27" t="s">
        <v>71</v>
      </c>
      <c r="B86" s="28">
        <v>43101036</v>
      </c>
      <c r="C86" s="29" t="s">
        <v>97</v>
      </c>
      <c r="D86" s="30">
        <v>4509.68</v>
      </c>
      <c r="E86" s="30">
        <v>4509.68</v>
      </c>
      <c r="F86" s="30">
        <v>4509.68</v>
      </c>
      <c r="G86" s="30">
        <v>4509.68</v>
      </c>
      <c r="H86" s="30">
        <v>4509.68</v>
      </c>
      <c r="I86" s="30">
        <v>4509.68</v>
      </c>
      <c r="J86" s="30">
        <v>4509.68</v>
      </c>
      <c r="K86" s="59">
        <v>4509.68</v>
      </c>
      <c r="L86" s="59">
        <v>4509.68</v>
      </c>
      <c r="M86" s="59">
        <v>4509.68</v>
      </c>
      <c r="N86" s="59">
        <v>4509.6400000000003</v>
      </c>
      <c r="O86" s="59">
        <v>4509.68</v>
      </c>
      <c r="P86" s="145">
        <f t="shared" si="4"/>
        <v>54116.12</v>
      </c>
    </row>
    <row r="87" spans="1:16">
      <c r="A87" s="27" t="s">
        <v>71</v>
      </c>
      <c r="B87" s="24">
        <v>43101037</v>
      </c>
      <c r="C87" s="29" t="s">
        <v>98</v>
      </c>
      <c r="D87" s="30">
        <v>3559.39</v>
      </c>
      <c r="E87" s="30">
        <v>3559.39</v>
      </c>
      <c r="F87" s="30">
        <v>3559.39</v>
      </c>
      <c r="G87" s="30">
        <v>3559.39</v>
      </c>
      <c r="H87" s="30">
        <v>3559.39</v>
      </c>
      <c r="I87" s="30">
        <v>3559.39</v>
      </c>
      <c r="J87" s="59">
        <v>3559.39</v>
      </c>
      <c r="K87" s="59">
        <v>3559.39</v>
      </c>
      <c r="L87" s="59">
        <v>3559.39</v>
      </c>
      <c r="M87" s="59">
        <v>3559.39</v>
      </c>
      <c r="N87" s="59">
        <v>3559.38</v>
      </c>
      <c r="O87" s="59">
        <v>3559.39</v>
      </c>
      <c r="P87" s="145">
        <f t="shared" si="4"/>
        <v>42712.67</v>
      </c>
    </row>
    <row r="88" spans="1:16">
      <c r="A88" s="27" t="s">
        <v>74</v>
      </c>
      <c r="B88" s="28">
        <v>43101038</v>
      </c>
      <c r="C88" s="29" t="s">
        <v>99</v>
      </c>
      <c r="D88" s="30">
        <v>186.43</v>
      </c>
      <c r="E88" s="30">
        <v>186.43</v>
      </c>
      <c r="F88" s="30">
        <v>186.43</v>
      </c>
      <c r="G88" s="30">
        <v>186.43</v>
      </c>
      <c r="H88" s="30">
        <v>186.43</v>
      </c>
      <c r="I88" s="30">
        <v>186.43</v>
      </c>
      <c r="J88" s="30">
        <v>186.43</v>
      </c>
      <c r="K88" s="30">
        <v>186.43</v>
      </c>
      <c r="L88" s="30">
        <v>186.43</v>
      </c>
      <c r="M88" s="30">
        <v>186.43</v>
      </c>
      <c r="N88" s="30">
        <v>186.43</v>
      </c>
      <c r="O88" s="30">
        <v>186.43</v>
      </c>
      <c r="P88" s="145">
        <f t="shared" si="4"/>
        <v>2237.1600000000003</v>
      </c>
    </row>
    <row r="89" spans="1:16">
      <c r="A89" s="27" t="s">
        <v>56</v>
      </c>
      <c r="B89" s="24">
        <v>43101039</v>
      </c>
      <c r="C89" s="29" t="s">
        <v>100</v>
      </c>
      <c r="D89" s="30"/>
      <c r="E89" s="30"/>
      <c r="F89" s="30"/>
      <c r="G89" s="30"/>
      <c r="H89" s="30"/>
      <c r="I89" s="30"/>
      <c r="J89" s="59"/>
      <c r="K89" s="59"/>
      <c r="L89" s="59"/>
      <c r="M89" s="59"/>
      <c r="N89" s="59"/>
      <c r="O89" s="59"/>
      <c r="P89" s="145">
        <f t="shared" si="4"/>
        <v>0</v>
      </c>
    </row>
    <row r="90" spans="1:16">
      <c r="A90" s="27" t="s">
        <v>74</v>
      </c>
      <c r="B90" s="28">
        <v>43101040</v>
      </c>
      <c r="C90" s="29" t="s">
        <v>101</v>
      </c>
      <c r="D90" s="30">
        <v>18578.89</v>
      </c>
      <c r="E90" s="30">
        <v>18578.89</v>
      </c>
      <c r="F90" s="30">
        <v>18578.89</v>
      </c>
      <c r="G90" s="30">
        <v>18578.89</v>
      </c>
      <c r="H90" s="30">
        <v>18578.89</v>
      </c>
      <c r="I90" s="30">
        <v>18578.89</v>
      </c>
      <c r="J90" s="30">
        <v>18578.89</v>
      </c>
      <c r="K90" s="30">
        <v>18578.89</v>
      </c>
      <c r="L90" s="30">
        <v>18578.89</v>
      </c>
      <c r="M90" s="30">
        <v>18578.89</v>
      </c>
      <c r="N90" s="30">
        <v>18578.89</v>
      </c>
      <c r="O90" s="30">
        <v>18578.919999999998</v>
      </c>
      <c r="P90" s="145">
        <f t="shared" si="4"/>
        <v>222946.71000000002</v>
      </c>
    </row>
    <row r="91" spans="1:16">
      <c r="A91" s="27" t="s">
        <v>56</v>
      </c>
      <c r="B91" s="24">
        <v>43101041</v>
      </c>
      <c r="C91" s="29" t="s">
        <v>102</v>
      </c>
      <c r="D91" s="30">
        <v>6242.76</v>
      </c>
      <c r="E91" s="30">
        <v>6242.76</v>
      </c>
      <c r="F91" s="30">
        <v>6242.76</v>
      </c>
      <c r="G91" s="30">
        <v>6242.76</v>
      </c>
      <c r="H91" s="30">
        <v>6242.76</v>
      </c>
      <c r="I91" s="30">
        <v>6242.76</v>
      </c>
      <c r="J91" s="30">
        <v>6242.76</v>
      </c>
      <c r="K91" s="30">
        <v>6242.76</v>
      </c>
      <c r="L91" s="30">
        <v>6242.76</v>
      </c>
      <c r="M91" s="30">
        <v>6242.76</v>
      </c>
      <c r="N91" s="30">
        <v>6242.79</v>
      </c>
      <c r="O91" s="30">
        <v>6242.76</v>
      </c>
      <c r="P91" s="145">
        <f t="shared" si="4"/>
        <v>74913.150000000009</v>
      </c>
    </row>
    <row r="92" spans="1:16">
      <c r="A92" s="27" t="s">
        <v>56</v>
      </c>
      <c r="B92" s="28">
        <v>43101042</v>
      </c>
      <c r="C92" s="29" t="s">
        <v>103</v>
      </c>
      <c r="D92" s="30">
        <v>18464.330000000002</v>
      </c>
      <c r="E92" s="30">
        <v>18464.330000000002</v>
      </c>
      <c r="F92" s="30">
        <v>18464.330000000002</v>
      </c>
      <c r="G92" s="30">
        <v>18464.330000000002</v>
      </c>
      <c r="H92" s="30">
        <v>18464.330000000002</v>
      </c>
      <c r="I92" s="30">
        <v>18464.330000000002</v>
      </c>
      <c r="J92" s="59">
        <v>18464.330000000002</v>
      </c>
      <c r="K92" s="59">
        <v>18464.330000000002</v>
      </c>
      <c r="L92" s="59">
        <v>18464.330000000002</v>
      </c>
      <c r="M92" s="59">
        <v>18464.330000000002</v>
      </c>
      <c r="N92" s="59">
        <v>18464.36</v>
      </c>
      <c r="O92" s="59">
        <v>18464.330000000002</v>
      </c>
      <c r="P92" s="145">
        <f t="shared" si="4"/>
        <v>221571.99000000005</v>
      </c>
    </row>
    <row r="93" spans="1:16">
      <c r="A93" s="27" t="s">
        <v>17</v>
      </c>
      <c r="B93" s="24">
        <v>43101043</v>
      </c>
      <c r="C93" s="29" t="s">
        <v>104</v>
      </c>
      <c r="D93" s="30">
        <v>9585.57</v>
      </c>
      <c r="E93" s="30">
        <v>9585.57</v>
      </c>
      <c r="F93" s="30">
        <v>9585.57</v>
      </c>
      <c r="G93" s="30">
        <v>9585.57</v>
      </c>
      <c r="H93" s="30">
        <v>9585.57</v>
      </c>
      <c r="I93" s="30">
        <v>9585.57</v>
      </c>
      <c r="J93" s="59">
        <v>9585.57</v>
      </c>
      <c r="K93" s="59">
        <v>9585.57</v>
      </c>
      <c r="L93" s="59">
        <v>9585.57</v>
      </c>
      <c r="M93" s="59">
        <v>9585.57</v>
      </c>
      <c r="N93" s="59">
        <v>9585.5499999999993</v>
      </c>
      <c r="O93" s="59">
        <v>9585.57</v>
      </c>
      <c r="P93" s="145">
        <f t="shared" si="4"/>
        <v>115026.82</v>
      </c>
    </row>
    <row r="94" spans="1:16">
      <c r="A94" s="27" t="s">
        <v>74</v>
      </c>
      <c r="B94" s="28">
        <v>43101044</v>
      </c>
      <c r="C94" s="29" t="s">
        <v>105</v>
      </c>
      <c r="D94" s="30">
        <v>4969.26</v>
      </c>
      <c r="E94" s="30">
        <v>4969.26</v>
      </c>
      <c r="F94" s="30">
        <v>4969.26</v>
      </c>
      <c r="G94" s="30">
        <v>4969.26</v>
      </c>
      <c r="H94" s="30">
        <v>4969.26</v>
      </c>
      <c r="I94" s="30">
        <v>4969.26</v>
      </c>
      <c r="J94" s="30">
        <v>4969.26</v>
      </c>
      <c r="K94" s="30">
        <v>4969.26</v>
      </c>
      <c r="L94" s="30">
        <v>4969.26</v>
      </c>
      <c r="M94" s="30">
        <v>4969.26</v>
      </c>
      <c r="N94" s="30">
        <v>4969.29</v>
      </c>
      <c r="O94" s="30">
        <v>4969.26</v>
      </c>
      <c r="P94" s="145">
        <f t="shared" si="4"/>
        <v>59631.150000000016</v>
      </c>
    </row>
    <row r="95" spans="1:16">
      <c r="A95" s="27" t="s">
        <v>74</v>
      </c>
      <c r="B95" s="24">
        <v>43101045</v>
      </c>
      <c r="C95" s="29" t="s">
        <v>106</v>
      </c>
      <c r="D95" s="30">
        <v>485.32</v>
      </c>
      <c r="E95" s="30">
        <v>485.32</v>
      </c>
      <c r="F95" s="30">
        <v>485.32</v>
      </c>
      <c r="G95" s="30">
        <v>485.32</v>
      </c>
      <c r="H95" s="30">
        <v>485.32</v>
      </c>
      <c r="I95" s="30">
        <v>485.32</v>
      </c>
      <c r="J95" s="30">
        <v>485.32</v>
      </c>
      <c r="K95" s="30">
        <v>485.32</v>
      </c>
      <c r="L95" s="30">
        <v>485.32</v>
      </c>
      <c r="M95" s="30">
        <v>485.32</v>
      </c>
      <c r="N95" s="30">
        <v>485.32</v>
      </c>
      <c r="O95" s="30">
        <v>485.33</v>
      </c>
      <c r="P95" s="145">
        <f t="shared" si="4"/>
        <v>5823.8499999999995</v>
      </c>
    </row>
    <row r="96" spans="1:16">
      <c r="A96" s="27" t="s">
        <v>56</v>
      </c>
      <c r="B96" s="28">
        <v>43101046</v>
      </c>
      <c r="C96" s="29" t="s">
        <v>107</v>
      </c>
      <c r="D96" s="30"/>
      <c r="E96" s="30"/>
      <c r="F96" s="30"/>
      <c r="G96" s="30"/>
      <c r="H96" s="30"/>
      <c r="I96" s="30"/>
      <c r="J96" s="30"/>
      <c r="K96" s="30"/>
      <c r="L96" s="59"/>
      <c r="M96" s="59"/>
      <c r="N96" s="59"/>
      <c r="O96" s="59"/>
      <c r="P96" s="145">
        <f t="shared" si="4"/>
        <v>0</v>
      </c>
    </row>
    <row r="97" spans="1:16">
      <c r="A97" s="27" t="s">
        <v>74</v>
      </c>
      <c r="B97" s="24">
        <v>43101047</v>
      </c>
      <c r="C97" s="29" t="s">
        <v>108</v>
      </c>
      <c r="D97" s="30">
        <v>1338.8</v>
      </c>
      <c r="E97" s="30">
        <v>1338.8</v>
      </c>
      <c r="F97" s="30">
        <v>1338.8</v>
      </c>
      <c r="G97" s="30">
        <v>1338.8</v>
      </c>
      <c r="H97" s="30">
        <v>1338.8</v>
      </c>
      <c r="I97" s="30">
        <v>1338.8</v>
      </c>
      <c r="J97" s="30">
        <v>1338.75</v>
      </c>
      <c r="K97" s="30">
        <v>1338.8</v>
      </c>
      <c r="L97" s="30">
        <v>1338.8</v>
      </c>
      <c r="M97" s="30">
        <v>1338.8</v>
      </c>
      <c r="N97" s="30">
        <v>1338.8</v>
      </c>
      <c r="O97" s="30">
        <v>1338.8</v>
      </c>
      <c r="P97" s="145">
        <f t="shared" si="4"/>
        <v>16065.549999999996</v>
      </c>
    </row>
    <row r="98" spans="1:16">
      <c r="A98" s="27" t="s">
        <v>79</v>
      </c>
      <c r="B98" s="28">
        <v>43101048</v>
      </c>
      <c r="C98" s="29" t="s">
        <v>109</v>
      </c>
      <c r="D98" s="30">
        <v>12269.29</v>
      </c>
      <c r="E98" s="30">
        <v>12269.29</v>
      </c>
      <c r="F98" s="30">
        <v>12269.29</v>
      </c>
      <c r="G98" s="30">
        <v>12269.29</v>
      </c>
      <c r="H98" s="30">
        <v>12269.29</v>
      </c>
      <c r="I98" s="30">
        <v>12269.29</v>
      </c>
      <c r="J98" s="30">
        <v>12269.29</v>
      </c>
      <c r="K98" s="30">
        <v>12269.29</v>
      </c>
      <c r="L98" s="30">
        <v>12269.29</v>
      </c>
      <c r="M98" s="30">
        <v>12269.28</v>
      </c>
      <c r="N98" s="30">
        <v>12269.29</v>
      </c>
      <c r="O98" s="30">
        <v>12269.29</v>
      </c>
      <c r="P98" s="145">
        <f t="shared" si="4"/>
        <v>147231.47000000003</v>
      </c>
    </row>
    <row r="99" spans="1:16">
      <c r="A99" s="27" t="s">
        <v>74</v>
      </c>
      <c r="B99" s="24">
        <v>43101049</v>
      </c>
      <c r="C99" s="29" t="s">
        <v>110</v>
      </c>
      <c r="D99" s="30">
        <v>14347.94</v>
      </c>
      <c r="E99" s="30">
        <v>14347.94</v>
      </c>
      <c r="F99" s="30">
        <v>14347.94</v>
      </c>
      <c r="G99" s="30">
        <v>14347.94</v>
      </c>
      <c r="H99" s="30">
        <v>14347.94</v>
      </c>
      <c r="I99" s="30">
        <v>14347.94</v>
      </c>
      <c r="J99" s="30">
        <v>14347.94</v>
      </c>
      <c r="K99" s="30">
        <v>14347.94</v>
      </c>
      <c r="L99" s="30">
        <v>14347.94</v>
      </c>
      <c r="M99" s="30">
        <v>14347.96</v>
      </c>
      <c r="N99" s="30">
        <v>14347.94</v>
      </c>
      <c r="O99" s="30">
        <v>14347.94</v>
      </c>
      <c r="P99" s="145">
        <f t="shared" si="4"/>
        <v>172175.30000000002</v>
      </c>
    </row>
    <row r="100" spans="1:16">
      <c r="A100" s="27" t="s">
        <v>56</v>
      </c>
      <c r="B100" s="28">
        <v>43101050</v>
      </c>
      <c r="C100" s="29" t="s">
        <v>111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45">
        <f t="shared" si="4"/>
        <v>0</v>
      </c>
    </row>
    <row r="101" spans="1:16">
      <c r="A101" s="27" t="s">
        <v>74</v>
      </c>
      <c r="B101" s="24">
        <v>43101051</v>
      </c>
      <c r="C101" s="29" t="s">
        <v>112</v>
      </c>
      <c r="D101" s="30">
        <v>11817.09</v>
      </c>
      <c r="E101" s="30">
        <v>11817.09</v>
      </c>
      <c r="F101" s="30">
        <v>11817.09</v>
      </c>
      <c r="G101" s="30">
        <v>11817.09</v>
      </c>
      <c r="H101" s="30">
        <v>11817.09</v>
      </c>
      <c r="I101" s="30">
        <v>11817.09</v>
      </c>
      <c r="J101" s="30">
        <v>11817.09</v>
      </c>
      <c r="K101" s="30">
        <v>11817.09</v>
      </c>
      <c r="L101" s="30">
        <v>11817.09</v>
      </c>
      <c r="M101" s="30">
        <v>11817.09</v>
      </c>
      <c r="N101" s="30">
        <v>11817.13</v>
      </c>
      <c r="O101" s="30">
        <v>11817.09</v>
      </c>
      <c r="P101" s="145">
        <f t="shared" si="4"/>
        <v>141805.12</v>
      </c>
    </row>
    <row r="102" spans="1:16">
      <c r="A102" s="27" t="s">
        <v>17</v>
      </c>
      <c r="B102" s="28">
        <v>43101052</v>
      </c>
      <c r="C102" s="29" t="s">
        <v>113</v>
      </c>
      <c r="D102" s="30"/>
      <c r="E102" s="30"/>
      <c r="F102" s="30"/>
      <c r="G102" s="30"/>
      <c r="H102" s="30"/>
      <c r="I102" s="30"/>
      <c r="J102" s="59"/>
      <c r="K102" s="59"/>
      <c r="L102" s="30"/>
      <c r="M102" s="59"/>
      <c r="N102" s="59"/>
      <c r="O102" s="59"/>
      <c r="P102" s="145">
        <f t="shared" si="4"/>
        <v>0</v>
      </c>
    </row>
    <row r="103" spans="1:16">
      <c r="A103" s="27" t="s">
        <v>56</v>
      </c>
      <c r="B103" s="24">
        <v>43101053</v>
      </c>
      <c r="C103" s="29" t="s">
        <v>114</v>
      </c>
      <c r="D103" s="30">
        <v>138835.43</v>
      </c>
      <c r="E103" s="30">
        <v>138835.43</v>
      </c>
      <c r="F103" s="30">
        <v>138835.43</v>
      </c>
      <c r="G103" s="30">
        <v>138835.43</v>
      </c>
      <c r="H103" s="30">
        <v>138835.43</v>
      </c>
      <c r="I103" s="30">
        <v>138835.43</v>
      </c>
      <c r="J103" s="30">
        <v>138835.43</v>
      </c>
      <c r="K103" s="30">
        <v>138835.43</v>
      </c>
      <c r="L103" s="30">
        <v>138835.43</v>
      </c>
      <c r="M103" s="30">
        <v>138835.44</v>
      </c>
      <c r="N103" s="30">
        <v>138835.43</v>
      </c>
      <c r="O103" s="30">
        <v>138835.43</v>
      </c>
      <c r="P103" s="145">
        <f t="shared" si="4"/>
        <v>1666025.1699999995</v>
      </c>
    </row>
    <row r="104" spans="1:16">
      <c r="A104" s="27" t="s">
        <v>61</v>
      </c>
      <c r="B104" s="28">
        <v>43101054</v>
      </c>
      <c r="C104" s="29" t="s">
        <v>115</v>
      </c>
      <c r="D104" s="30">
        <v>105248.09</v>
      </c>
      <c r="E104" s="30">
        <v>105248.09</v>
      </c>
      <c r="F104" s="30">
        <v>105248.09</v>
      </c>
      <c r="G104" s="30">
        <v>105248.09</v>
      </c>
      <c r="H104" s="30">
        <v>105248.09</v>
      </c>
      <c r="I104" s="30">
        <v>105248.09</v>
      </c>
      <c r="J104" s="59">
        <v>105248.09</v>
      </c>
      <c r="K104" s="59">
        <v>105248.09</v>
      </c>
      <c r="L104" s="59">
        <v>105248.09</v>
      </c>
      <c r="M104" s="59">
        <v>105248.09</v>
      </c>
      <c r="N104" s="59">
        <v>105248.1</v>
      </c>
      <c r="O104" s="59">
        <v>105248.09</v>
      </c>
      <c r="P104" s="145">
        <f t="shared" si="4"/>
        <v>1262977.0900000001</v>
      </c>
    </row>
    <row r="105" spans="1:16">
      <c r="A105" s="27" t="s">
        <v>56</v>
      </c>
      <c r="B105" s="24">
        <v>43101055</v>
      </c>
      <c r="C105" s="29" t="s">
        <v>116</v>
      </c>
      <c r="D105" s="30">
        <v>3299.81</v>
      </c>
      <c r="E105" s="30">
        <v>3299.81</v>
      </c>
      <c r="F105" s="30">
        <v>3299.81</v>
      </c>
      <c r="G105" s="30">
        <v>3299.81</v>
      </c>
      <c r="H105" s="30">
        <v>3299.81</v>
      </c>
      <c r="I105" s="30">
        <v>3299.81</v>
      </c>
      <c r="J105" s="59">
        <v>3299.81</v>
      </c>
      <c r="K105" s="59">
        <v>3299.81</v>
      </c>
      <c r="L105" s="59">
        <v>3299.81</v>
      </c>
      <c r="M105" s="59">
        <v>3299.81</v>
      </c>
      <c r="N105" s="59">
        <v>3299.81</v>
      </c>
      <c r="O105" s="59">
        <v>3299.82</v>
      </c>
      <c r="P105" s="145">
        <f t="shared" si="4"/>
        <v>39597.730000000003</v>
      </c>
    </row>
    <row r="106" spans="1:16">
      <c r="A106" s="27" t="s">
        <v>74</v>
      </c>
      <c r="B106" s="28">
        <v>43101056</v>
      </c>
      <c r="C106" s="29" t="s">
        <v>117</v>
      </c>
      <c r="D106" s="30"/>
      <c r="E106" s="30"/>
      <c r="F106" s="30"/>
      <c r="G106" s="30"/>
      <c r="H106" s="30"/>
      <c r="I106" s="30"/>
      <c r="J106" s="59"/>
      <c r="K106" s="59"/>
      <c r="L106" s="59"/>
      <c r="M106" s="59"/>
      <c r="N106" s="59"/>
      <c r="O106" s="59"/>
      <c r="P106" s="145">
        <f t="shared" si="4"/>
        <v>0</v>
      </c>
    </row>
    <row r="107" spans="1:16">
      <c r="A107" s="27" t="s">
        <v>79</v>
      </c>
      <c r="B107" s="24">
        <v>43101057</v>
      </c>
      <c r="C107" s="29" t="s">
        <v>118</v>
      </c>
      <c r="D107" s="30">
        <v>43249.64</v>
      </c>
      <c r="E107" s="30">
        <v>43249.64</v>
      </c>
      <c r="F107" s="30">
        <v>43249.64</v>
      </c>
      <c r="G107" s="30">
        <v>43249.64</v>
      </c>
      <c r="H107" s="30">
        <v>43249.64</v>
      </c>
      <c r="I107" s="30">
        <v>43249.64</v>
      </c>
      <c r="J107" s="30">
        <v>43249.64</v>
      </c>
      <c r="K107" s="30">
        <v>43249.64</v>
      </c>
      <c r="L107" s="30">
        <v>43249.64</v>
      </c>
      <c r="M107" s="30">
        <v>43249.64</v>
      </c>
      <c r="N107" s="30">
        <v>43249.599999999999</v>
      </c>
      <c r="O107" s="30">
        <v>43249.64</v>
      </c>
      <c r="P107" s="145">
        <f t="shared" si="4"/>
        <v>518995.64000000007</v>
      </c>
    </row>
    <row r="108" spans="1:16">
      <c r="A108" s="27" t="s">
        <v>79</v>
      </c>
      <c r="B108" s="28">
        <v>43101058</v>
      </c>
      <c r="C108" s="29" t="s">
        <v>119</v>
      </c>
      <c r="D108" s="30">
        <v>46275.34</v>
      </c>
      <c r="E108" s="30">
        <v>46275.34</v>
      </c>
      <c r="F108" s="30">
        <v>46275.34</v>
      </c>
      <c r="G108" s="30">
        <v>46275.34</v>
      </c>
      <c r="H108" s="30">
        <v>46275.34</v>
      </c>
      <c r="I108" s="30">
        <v>46275.34</v>
      </c>
      <c r="J108" s="30">
        <v>46275.34</v>
      </c>
      <c r="K108" s="30">
        <v>46275.34</v>
      </c>
      <c r="L108" s="30">
        <v>46275.34</v>
      </c>
      <c r="M108" s="30">
        <v>46275.34</v>
      </c>
      <c r="N108" s="30">
        <v>46275.31</v>
      </c>
      <c r="O108" s="30">
        <v>46275.34</v>
      </c>
      <c r="P108" s="145">
        <f t="shared" si="4"/>
        <v>555304.04999999993</v>
      </c>
    </row>
    <row r="109" spans="1:16">
      <c r="A109" s="27" t="s">
        <v>79</v>
      </c>
      <c r="B109" s="24">
        <v>43101059</v>
      </c>
      <c r="C109" s="29" t="s">
        <v>120</v>
      </c>
      <c r="D109" s="30">
        <v>16101.23</v>
      </c>
      <c r="E109" s="30">
        <v>16101.23</v>
      </c>
      <c r="F109" s="30">
        <v>16101.23</v>
      </c>
      <c r="G109" s="30">
        <v>16101.23</v>
      </c>
      <c r="H109" s="30">
        <v>16101.23</v>
      </c>
      <c r="I109" s="30">
        <v>16101.23</v>
      </c>
      <c r="J109" s="30">
        <v>16101.23</v>
      </c>
      <c r="K109" s="30">
        <v>16101.23</v>
      </c>
      <c r="L109" s="30">
        <v>16101.23</v>
      </c>
      <c r="M109" s="30">
        <v>16101.23</v>
      </c>
      <c r="N109" s="30">
        <v>16101.18</v>
      </c>
      <c r="O109" s="30">
        <v>16101.23</v>
      </c>
      <c r="P109" s="145">
        <f t="shared" si="4"/>
        <v>193214.71</v>
      </c>
    </row>
    <row r="110" spans="1:16">
      <c r="A110" s="27" t="s">
        <v>121</v>
      </c>
      <c r="B110" s="28">
        <v>43101060</v>
      </c>
      <c r="C110" s="29" t="s">
        <v>122</v>
      </c>
      <c r="D110" s="30">
        <v>167970.08</v>
      </c>
      <c r="E110" s="30">
        <v>167970.08</v>
      </c>
      <c r="F110" s="30">
        <v>167970.08</v>
      </c>
      <c r="G110" s="30">
        <v>167970.08</v>
      </c>
      <c r="H110" s="30">
        <v>167970.08</v>
      </c>
      <c r="I110" s="30">
        <v>167970.08</v>
      </c>
      <c r="J110" s="59">
        <v>167970.08</v>
      </c>
      <c r="K110" s="59">
        <v>167970.08</v>
      </c>
      <c r="L110" s="59">
        <v>167970.08</v>
      </c>
      <c r="M110" s="59">
        <v>167970.08</v>
      </c>
      <c r="N110" s="59">
        <v>167970.1</v>
      </c>
      <c r="O110" s="59">
        <v>167970.08</v>
      </c>
      <c r="P110" s="145">
        <f t="shared" si="4"/>
        <v>2015640.9800000002</v>
      </c>
    </row>
    <row r="111" spans="1:16">
      <c r="A111" s="27" t="s">
        <v>61</v>
      </c>
      <c r="B111" s="24">
        <v>43101061</v>
      </c>
      <c r="C111" s="29" t="s">
        <v>123</v>
      </c>
      <c r="D111" s="30">
        <v>17900.37</v>
      </c>
      <c r="E111" s="30">
        <v>17900.37</v>
      </c>
      <c r="F111" s="30">
        <v>17900.37</v>
      </c>
      <c r="G111" s="30">
        <v>17900.37</v>
      </c>
      <c r="H111" s="30">
        <v>17900.37</v>
      </c>
      <c r="I111" s="30">
        <v>17900.37</v>
      </c>
      <c r="J111" s="59">
        <v>17900.37</v>
      </c>
      <c r="K111" s="59">
        <v>17900.37</v>
      </c>
      <c r="L111" s="59">
        <v>17900.37</v>
      </c>
      <c r="M111" s="59">
        <v>17900.37</v>
      </c>
      <c r="N111" s="59">
        <v>17900.32</v>
      </c>
      <c r="O111" s="59">
        <v>17900.37</v>
      </c>
      <c r="P111" s="145">
        <f t="shared" si="4"/>
        <v>214804.38999999998</v>
      </c>
    </row>
    <row r="112" spans="1:16">
      <c r="A112" s="27" t="s">
        <v>56</v>
      </c>
      <c r="B112" s="28">
        <v>43101062</v>
      </c>
      <c r="C112" s="29" t="s">
        <v>124</v>
      </c>
      <c r="D112" s="30">
        <v>40807.71</v>
      </c>
      <c r="E112" s="30">
        <v>40807.71</v>
      </c>
      <c r="F112" s="30">
        <v>40807.71</v>
      </c>
      <c r="G112" s="30">
        <v>40807.71</v>
      </c>
      <c r="H112" s="30">
        <v>40807.71</v>
      </c>
      <c r="I112" s="30">
        <v>40807.71</v>
      </c>
      <c r="J112" s="59">
        <v>40807.71</v>
      </c>
      <c r="K112" s="59">
        <v>40807.71</v>
      </c>
      <c r="L112" s="59">
        <v>40807.71</v>
      </c>
      <c r="M112" s="59">
        <v>40807.71</v>
      </c>
      <c r="N112" s="59">
        <v>40807.68</v>
      </c>
      <c r="O112" s="59">
        <v>40807.71</v>
      </c>
      <c r="P112" s="145">
        <f t="shared" si="4"/>
        <v>489692.49000000005</v>
      </c>
    </row>
    <row r="113" spans="1:16">
      <c r="A113" s="27" t="s">
        <v>56</v>
      </c>
      <c r="B113" s="24">
        <v>43101063</v>
      </c>
      <c r="C113" s="29" t="s">
        <v>125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145">
        <f t="shared" si="4"/>
        <v>0</v>
      </c>
    </row>
    <row r="114" spans="1:16">
      <c r="A114" s="27" t="s">
        <v>61</v>
      </c>
      <c r="B114" s="28">
        <v>43101064</v>
      </c>
      <c r="C114" s="29" t="s">
        <v>126</v>
      </c>
      <c r="D114" s="30">
        <v>118266.6</v>
      </c>
      <c r="E114" s="30">
        <v>118266.6</v>
      </c>
      <c r="F114" s="30">
        <v>118266.6</v>
      </c>
      <c r="G114" s="30">
        <v>118266.6</v>
      </c>
      <c r="H114" s="30">
        <v>118266.6</v>
      </c>
      <c r="I114" s="30">
        <v>118266.6</v>
      </c>
      <c r="J114" s="59">
        <v>118266.6</v>
      </c>
      <c r="K114" s="59">
        <v>118266.6</v>
      </c>
      <c r="L114" s="59">
        <v>118266.6</v>
      </c>
      <c r="M114" s="59">
        <v>118266.6</v>
      </c>
      <c r="N114" s="59">
        <v>118266.55</v>
      </c>
      <c r="O114" s="59">
        <v>118266.6</v>
      </c>
      <c r="P114" s="145">
        <f t="shared" si="4"/>
        <v>1419199.1500000001</v>
      </c>
    </row>
    <row r="115" spans="1:16">
      <c r="A115" s="27" t="s">
        <v>56</v>
      </c>
      <c r="B115" s="24">
        <v>43101065</v>
      </c>
      <c r="C115" s="29" t="s">
        <v>127</v>
      </c>
      <c r="D115" s="30">
        <v>362.6</v>
      </c>
      <c r="E115" s="30">
        <v>362.6</v>
      </c>
      <c r="F115" s="30">
        <v>362.6</v>
      </c>
      <c r="G115" s="30">
        <v>362.6</v>
      </c>
      <c r="H115" s="30">
        <v>362.6</v>
      </c>
      <c r="I115" s="30">
        <v>362.6</v>
      </c>
      <c r="J115" s="59">
        <v>362.6</v>
      </c>
      <c r="K115" s="59">
        <v>362.6</v>
      </c>
      <c r="L115" s="59">
        <v>362.6</v>
      </c>
      <c r="M115" s="59">
        <v>362.6</v>
      </c>
      <c r="N115" s="59">
        <v>362.64</v>
      </c>
      <c r="O115" s="59">
        <v>362.6</v>
      </c>
      <c r="P115" s="145">
        <f t="shared" ref="P115:P175" si="5">+D115+E115+F115+G115+H115+I115+J115+K115+L115+M115+N115+O115</f>
        <v>4351.24</v>
      </c>
    </row>
    <row r="116" spans="1:16">
      <c r="A116" s="27" t="s">
        <v>56</v>
      </c>
      <c r="B116" s="28">
        <v>43101066</v>
      </c>
      <c r="C116" s="29" t="s">
        <v>128</v>
      </c>
      <c r="D116" s="30">
        <v>2582.06</v>
      </c>
      <c r="E116" s="30">
        <v>2582.06</v>
      </c>
      <c r="F116" s="30">
        <v>2582.06</v>
      </c>
      <c r="G116" s="30">
        <v>2582.06</v>
      </c>
      <c r="H116" s="30">
        <v>2582.06</v>
      </c>
      <c r="I116" s="30">
        <v>2582.06</v>
      </c>
      <c r="J116" s="30">
        <v>2582.06</v>
      </c>
      <c r="K116" s="30">
        <v>2582.06</v>
      </c>
      <c r="L116" s="30">
        <v>2582.06</v>
      </c>
      <c r="M116" s="59">
        <v>2582.06</v>
      </c>
      <c r="N116" s="59">
        <v>2582.0100000000002</v>
      </c>
      <c r="O116" s="59">
        <v>2582.06</v>
      </c>
      <c r="P116" s="145">
        <f t="shared" si="5"/>
        <v>30984.670000000002</v>
      </c>
    </row>
    <row r="117" spans="1:16">
      <c r="A117" s="27" t="s">
        <v>129</v>
      </c>
      <c r="B117" s="24">
        <v>43101067</v>
      </c>
      <c r="C117" s="29" t="s">
        <v>130</v>
      </c>
      <c r="D117" s="30">
        <v>214.39</v>
      </c>
      <c r="E117" s="30">
        <v>214.39</v>
      </c>
      <c r="F117" s="30">
        <v>214.39</v>
      </c>
      <c r="G117" s="30">
        <v>214.39</v>
      </c>
      <c r="H117" s="30">
        <v>214.39</v>
      </c>
      <c r="I117" s="30">
        <v>214.39</v>
      </c>
      <c r="J117" s="30">
        <v>214.39</v>
      </c>
      <c r="K117" s="30">
        <v>214.39</v>
      </c>
      <c r="L117" s="30">
        <v>214.39</v>
      </c>
      <c r="M117" s="30">
        <v>214.39</v>
      </c>
      <c r="N117" s="30">
        <v>214.44</v>
      </c>
      <c r="O117" s="30">
        <v>214.39</v>
      </c>
      <c r="P117" s="145">
        <f t="shared" si="5"/>
        <v>2572.7299999999991</v>
      </c>
    </row>
    <row r="118" spans="1:16">
      <c r="A118" s="27" t="s">
        <v>56</v>
      </c>
      <c r="B118" s="28">
        <v>43101068</v>
      </c>
      <c r="C118" s="29" t="s">
        <v>131</v>
      </c>
      <c r="D118" s="30">
        <v>13540.19</v>
      </c>
      <c r="E118" s="30">
        <v>13540.19</v>
      </c>
      <c r="F118" s="30">
        <v>13540.19</v>
      </c>
      <c r="G118" s="30">
        <v>13540.19</v>
      </c>
      <c r="H118" s="30">
        <v>13540.19</v>
      </c>
      <c r="I118" s="30">
        <v>13540.19</v>
      </c>
      <c r="J118" s="30">
        <v>13540.19</v>
      </c>
      <c r="K118" s="30">
        <v>13540.19</v>
      </c>
      <c r="L118" s="30">
        <v>13540.19</v>
      </c>
      <c r="M118" s="30">
        <v>13540.19</v>
      </c>
      <c r="N118" s="59">
        <v>13540.14</v>
      </c>
      <c r="O118" s="59">
        <v>13540.19</v>
      </c>
      <c r="P118" s="145">
        <f t="shared" si="5"/>
        <v>162482.22999999998</v>
      </c>
    </row>
    <row r="119" spans="1:16">
      <c r="A119" s="27" t="s">
        <v>56</v>
      </c>
      <c r="B119" s="24">
        <v>43101069</v>
      </c>
      <c r="C119" s="29" t="s">
        <v>132</v>
      </c>
      <c r="D119" s="30"/>
      <c r="E119" s="30"/>
      <c r="F119" s="30"/>
      <c r="G119" s="30"/>
      <c r="H119" s="30"/>
      <c r="I119" s="30"/>
      <c r="J119" s="59"/>
      <c r="K119" s="59"/>
      <c r="L119" s="59"/>
      <c r="M119" s="59"/>
      <c r="N119" s="59"/>
      <c r="O119" s="59"/>
      <c r="P119" s="145">
        <f t="shared" si="5"/>
        <v>0</v>
      </c>
    </row>
    <row r="120" spans="1:16">
      <c r="A120" s="27" t="s">
        <v>56</v>
      </c>
      <c r="B120" s="28">
        <v>43101070</v>
      </c>
      <c r="C120" s="29" t="s">
        <v>133</v>
      </c>
      <c r="D120" s="30"/>
      <c r="E120" s="30"/>
      <c r="F120" s="30"/>
      <c r="G120" s="30"/>
      <c r="H120" s="30"/>
      <c r="I120" s="30"/>
      <c r="J120" s="59"/>
      <c r="K120" s="59"/>
      <c r="L120" s="59"/>
      <c r="M120" s="59"/>
      <c r="N120" s="59"/>
      <c r="O120" s="59"/>
      <c r="P120" s="145">
        <f t="shared" si="5"/>
        <v>0</v>
      </c>
    </row>
    <row r="121" spans="1:16">
      <c r="A121" s="27" t="s">
        <v>134</v>
      </c>
      <c r="B121" s="24">
        <v>43101071</v>
      </c>
      <c r="C121" s="29" t="s">
        <v>135</v>
      </c>
      <c r="D121" s="30">
        <v>891401.97</v>
      </c>
      <c r="E121" s="30">
        <v>891401.97</v>
      </c>
      <c r="F121" s="30">
        <v>891401.97</v>
      </c>
      <c r="G121" s="30">
        <v>891401.97</v>
      </c>
      <c r="H121" s="30">
        <v>891401.97</v>
      </c>
      <c r="I121" s="30">
        <v>891401.97</v>
      </c>
      <c r="J121" s="59">
        <v>891401.97</v>
      </c>
      <c r="K121" s="59">
        <v>891401.97</v>
      </c>
      <c r="L121" s="59">
        <v>891401.97</v>
      </c>
      <c r="M121" s="59">
        <v>891402.01</v>
      </c>
      <c r="N121" s="59">
        <v>891401.97</v>
      </c>
      <c r="O121" s="59">
        <v>891401.97</v>
      </c>
      <c r="P121" s="145">
        <f t="shared" si="5"/>
        <v>10696823.68</v>
      </c>
    </row>
    <row r="122" spans="1:16">
      <c r="A122" s="27" t="s">
        <v>43</v>
      </c>
      <c r="B122" s="28">
        <v>43101072</v>
      </c>
      <c r="C122" s="29" t="s">
        <v>136</v>
      </c>
      <c r="D122" s="30">
        <v>4186.63</v>
      </c>
      <c r="E122" s="30">
        <v>4186.63</v>
      </c>
      <c r="F122" s="30">
        <v>4186.63</v>
      </c>
      <c r="G122" s="30">
        <v>4186.63</v>
      </c>
      <c r="H122" s="30">
        <v>4186.63</v>
      </c>
      <c r="I122" s="30">
        <v>4186.63</v>
      </c>
      <c r="J122" s="30">
        <v>4186.63</v>
      </c>
      <c r="K122" s="30">
        <v>4186.63</v>
      </c>
      <c r="L122" s="30">
        <v>4186.63</v>
      </c>
      <c r="M122" s="30">
        <v>4186.66</v>
      </c>
      <c r="N122" s="30">
        <v>4186.63</v>
      </c>
      <c r="O122" s="30">
        <v>4186.63</v>
      </c>
      <c r="P122" s="145">
        <f t="shared" si="5"/>
        <v>50239.59</v>
      </c>
    </row>
    <row r="123" spans="1:16">
      <c r="A123" s="27" t="s">
        <v>74</v>
      </c>
      <c r="B123" s="24">
        <v>43101073</v>
      </c>
      <c r="C123" s="29" t="s">
        <v>137</v>
      </c>
      <c r="D123" s="30">
        <v>202447.99</v>
      </c>
      <c r="E123" s="30">
        <v>202447.99</v>
      </c>
      <c r="F123" s="30">
        <v>202447.99</v>
      </c>
      <c r="G123" s="30">
        <v>202447.99</v>
      </c>
      <c r="H123" s="30">
        <v>202447.99</v>
      </c>
      <c r="I123" s="30">
        <v>202447.99</v>
      </c>
      <c r="J123" s="30">
        <v>202447.99</v>
      </c>
      <c r="K123" s="30">
        <v>202447.99</v>
      </c>
      <c r="L123" s="30">
        <v>202447.99</v>
      </c>
      <c r="M123" s="30">
        <v>202447.99</v>
      </c>
      <c r="N123" s="30">
        <v>202447.95</v>
      </c>
      <c r="O123" s="30">
        <v>202447.99</v>
      </c>
      <c r="P123" s="145">
        <f t="shared" si="5"/>
        <v>2429375.84</v>
      </c>
    </row>
    <row r="124" spans="1:16">
      <c r="A124" s="27" t="s">
        <v>74</v>
      </c>
      <c r="B124" s="28">
        <v>43101074</v>
      </c>
      <c r="C124" s="29" t="s">
        <v>138</v>
      </c>
      <c r="D124" s="30">
        <v>4080.25</v>
      </c>
      <c r="E124" s="30">
        <v>4080.25</v>
      </c>
      <c r="F124" s="30">
        <v>4080.25</v>
      </c>
      <c r="G124" s="30">
        <v>4080.25</v>
      </c>
      <c r="H124" s="30">
        <v>4080.25</v>
      </c>
      <c r="I124" s="30">
        <v>4080.25</v>
      </c>
      <c r="J124" s="30">
        <v>4080.25</v>
      </c>
      <c r="K124" s="30">
        <v>4080.25</v>
      </c>
      <c r="L124" s="30">
        <v>4080.25</v>
      </c>
      <c r="M124" s="30">
        <v>4080.25</v>
      </c>
      <c r="N124" s="30">
        <v>4080.21</v>
      </c>
      <c r="O124" s="30">
        <v>4080.25</v>
      </c>
      <c r="P124" s="145">
        <f t="shared" si="5"/>
        <v>48962.96</v>
      </c>
    </row>
    <row r="125" spans="1:16">
      <c r="A125" s="27" t="s">
        <v>74</v>
      </c>
      <c r="B125" s="24">
        <v>43101075</v>
      </c>
      <c r="C125" s="29" t="s">
        <v>139</v>
      </c>
      <c r="D125" s="30">
        <v>3944.56</v>
      </c>
      <c r="E125" s="30">
        <v>3944.56</v>
      </c>
      <c r="F125" s="30">
        <v>3944.56</v>
      </c>
      <c r="G125" s="30">
        <v>3944.56</v>
      </c>
      <c r="H125" s="30">
        <v>3944.56</v>
      </c>
      <c r="I125" s="30">
        <v>3944.56</v>
      </c>
      <c r="J125" s="30">
        <v>3944.56</v>
      </c>
      <c r="K125" s="30">
        <v>3944.56</v>
      </c>
      <c r="L125" s="30">
        <v>3944.56</v>
      </c>
      <c r="M125" s="30">
        <v>3944.56</v>
      </c>
      <c r="N125" s="30">
        <v>3944.56</v>
      </c>
      <c r="O125" s="30">
        <v>3944.56</v>
      </c>
      <c r="P125" s="145">
        <f t="shared" si="5"/>
        <v>47334.719999999994</v>
      </c>
    </row>
    <row r="126" spans="1:16">
      <c r="A126" s="27" t="s">
        <v>74</v>
      </c>
      <c r="B126" s="28">
        <v>43101076</v>
      </c>
      <c r="C126" s="29" t="s">
        <v>140</v>
      </c>
      <c r="D126" s="30">
        <v>560.52</v>
      </c>
      <c r="E126" s="30">
        <v>560.52</v>
      </c>
      <c r="F126" s="30">
        <v>560.52</v>
      </c>
      <c r="G126" s="30">
        <v>560.52</v>
      </c>
      <c r="H126" s="30">
        <v>560.52</v>
      </c>
      <c r="I126" s="30">
        <v>560.52</v>
      </c>
      <c r="J126" s="30">
        <v>560.52</v>
      </c>
      <c r="K126" s="30">
        <v>560.52</v>
      </c>
      <c r="L126" s="30">
        <v>560.52</v>
      </c>
      <c r="M126" s="30">
        <v>560.52</v>
      </c>
      <c r="N126" s="30">
        <v>560.54</v>
      </c>
      <c r="O126" s="30">
        <v>560.52</v>
      </c>
      <c r="P126" s="145">
        <f t="shared" si="5"/>
        <v>6726.26</v>
      </c>
    </row>
    <row r="127" spans="1:16">
      <c r="A127" s="27" t="s">
        <v>17</v>
      </c>
      <c r="B127" s="24">
        <v>43101077</v>
      </c>
      <c r="C127" s="29" t="s">
        <v>141</v>
      </c>
      <c r="D127" s="30">
        <v>2363.9699999999998</v>
      </c>
      <c r="E127" s="30">
        <v>2363.9699999999998</v>
      </c>
      <c r="F127" s="30">
        <v>2363.9699999999998</v>
      </c>
      <c r="G127" s="30">
        <v>2363.9699999999998</v>
      </c>
      <c r="H127" s="30">
        <v>2363.9699999999998</v>
      </c>
      <c r="I127" s="30">
        <v>2363.9699999999998</v>
      </c>
      <c r="J127" s="59">
        <v>2363.9699999999998</v>
      </c>
      <c r="K127" s="59">
        <v>2363.91</v>
      </c>
      <c r="L127" s="59">
        <v>2363.9699999999998</v>
      </c>
      <c r="M127" s="59">
        <v>2363.9699999999998</v>
      </c>
      <c r="N127" s="59">
        <v>2363.9699999999998</v>
      </c>
      <c r="O127" s="59">
        <v>2363.9699999999998</v>
      </c>
      <c r="P127" s="145">
        <f t="shared" si="5"/>
        <v>28367.58</v>
      </c>
    </row>
    <row r="128" spans="1:16">
      <c r="A128" s="27" t="s">
        <v>121</v>
      </c>
      <c r="B128" s="28">
        <v>43101078</v>
      </c>
      <c r="C128" s="29" t="s">
        <v>142</v>
      </c>
      <c r="D128" s="30">
        <v>93.22</v>
      </c>
      <c r="E128" s="30">
        <v>93.22</v>
      </c>
      <c r="F128" s="30">
        <v>93.22</v>
      </c>
      <c r="G128" s="30">
        <v>93.22</v>
      </c>
      <c r="H128" s="30">
        <v>93.22</v>
      </c>
      <c r="I128" s="30">
        <v>93.22</v>
      </c>
      <c r="J128" s="30">
        <v>93.22</v>
      </c>
      <c r="K128" s="30">
        <v>93.22</v>
      </c>
      <c r="L128" s="30">
        <v>93.22</v>
      </c>
      <c r="M128" s="59">
        <v>93.22</v>
      </c>
      <c r="N128" s="59">
        <v>93.16</v>
      </c>
      <c r="O128" s="59">
        <v>93.22</v>
      </c>
      <c r="P128" s="145">
        <f t="shared" si="5"/>
        <v>1118.5800000000002</v>
      </c>
    </row>
    <row r="129" spans="1:16">
      <c r="A129" s="27" t="s">
        <v>121</v>
      </c>
      <c r="B129" s="24">
        <v>43101079</v>
      </c>
      <c r="C129" s="29" t="s">
        <v>143</v>
      </c>
      <c r="D129" s="30">
        <v>335.57</v>
      </c>
      <c r="E129" s="30">
        <v>335.57</v>
      </c>
      <c r="F129" s="30">
        <v>335.57</v>
      </c>
      <c r="G129" s="30">
        <v>335.57</v>
      </c>
      <c r="H129" s="30">
        <v>335.57</v>
      </c>
      <c r="I129" s="30">
        <v>335.57</v>
      </c>
      <c r="J129" s="30">
        <v>335.57</v>
      </c>
      <c r="K129" s="30">
        <v>335.57</v>
      </c>
      <c r="L129" s="30">
        <v>335.57</v>
      </c>
      <c r="M129" s="30">
        <v>335.57</v>
      </c>
      <c r="N129" s="30">
        <v>335.62</v>
      </c>
      <c r="O129" s="30">
        <v>335.57</v>
      </c>
      <c r="P129" s="145">
        <f t="shared" si="5"/>
        <v>4026.8900000000003</v>
      </c>
    </row>
    <row r="130" spans="1:16">
      <c r="A130" s="27" t="s">
        <v>121</v>
      </c>
      <c r="B130" s="28">
        <v>43101080</v>
      </c>
      <c r="C130" s="29" t="s">
        <v>144</v>
      </c>
      <c r="D130" s="30">
        <v>64069.19</v>
      </c>
      <c r="E130" s="30">
        <v>64069.19</v>
      </c>
      <c r="F130" s="30">
        <v>64069.19</v>
      </c>
      <c r="G130" s="30">
        <v>64069.19</v>
      </c>
      <c r="H130" s="30">
        <v>64069.19</v>
      </c>
      <c r="I130" s="30">
        <v>64069.19</v>
      </c>
      <c r="J130" s="59">
        <v>64069.19</v>
      </c>
      <c r="K130" s="59">
        <v>64069.19</v>
      </c>
      <c r="L130" s="59">
        <v>64069.19</v>
      </c>
      <c r="M130" s="59">
        <v>64069.19</v>
      </c>
      <c r="N130" s="59">
        <v>64069.15</v>
      </c>
      <c r="O130" s="59">
        <v>64069.19</v>
      </c>
      <c r="P130" s="145">
        <f t="shared" si="5"/>
        <v>768830.24</v>
      </c>
    </row>
    <row r="131" spans="1:16">
      <c r="A131" s="27" t="s">
        <v>121</v>
      </c>
      <c r="B131" s="24">
        <v>43101081</v>
      </c>
      <c r="C131" s="29" t="s">
        <v>145</v>
      </c>
      <c r="D131" s="30">
        <v>1910.5</v>
      </c>
      <c r="E131" s="30">
        <v>1910.5</v>
      </c>
      <c r="F131" s="30">
        <v>1910.5</v>
      </c>
      <c r="G131" s="30">
        <v>1910.5</v>
      </c>
      <c r="H131" s="30">
        <v>1910.5</v>
      </c>
      <c r="I131" s="30">
        <v>1910.5</v>
      </c>
      <c r="J131" s="30">
        <v>1910.5</v>
      </c>
      <c r="K131" s="30">
        <v>1910.5</v>
      </c>
      <c r="L131" s="30">
        <v>1910.5</v>
      </c>
      <c r="M131" s="30">
        <v>1910.5</v>
      </c>
      <c r="N131" s="30">
        <v>1910.5</v>
      </c>
      <c r="O131" s="30">
        <v>1910.5</v>
      </c>
      <c r="P131" s="145">
        <f t="shared" si="5"/>
        <v>22926</v>
      </c>
    </row>
    <row r="132" spans="1:16">
      <c r="A132" s="27" t="s">
        <v>146</v>
      </c>
      <c r="B132" s="28">
        <v>43101082</v>
      </c>
      <c r="C132" s="29" t="s">
        <v>147</v>
      </c>
      <c r="D132" s="30">
        <v>41042.74</v>
      </c>
      <c r="E132" s="30">
        <v>41042.74</v>
      </c>
      <c r="F132" s="30">
        <v>41042.74</v>
      </c>
      <c r="G132" s="30">
        <v>41042.74</v>
      </c>
      <c r="H132" s="30">
        <v>41042.74</v>
      </c>
      <c r="I132" s="30">
        <v>41042.74</v>
      </c>
      <c r="J132" s="30">
        <v>41042.74</v>
      </c>
      <c r="K132" s="30">
        <v>41042.74</v>
      </c>
      <c r="L132" s="30">
        <v>41042.74</v>
      </c>
      <c r="M132" s="30">
        <v>41042.74</v>
      </c>
      <c r="N132" s="30">
        <v>41042.720000000001</v>
      </c>
      <c r="O132" s="30">
        <v>41042.74</v>
      </c>
      <c r="P132" s="145">
        <f t="shared" si="5"/>
        <v>492512.86</v>
      </c>
    </row>
    <row r="133" spans="1:16">
      <c r="A133" s="27" t="s">
        <v>146</v>
      </c>
      <c r="B133" s="24">
        <v>43101083</v>
      </c>
      <c r="C133" s="29" t="s">
        <v>148</v>
      </c>
      <c r="D133" s="30">
        <v>6453.04</v>
      </c>
      <c r="E133" s="30">
        <v>6453.04</v>
      </c>
      <c r="F133" s="30">
        <v>6453.04</v>
      </c>
      <c r="G133" s="30">
        <v>6453.04</v>
      </c>
      <c r="H133" s="30">
        <v>6453.04</v>
      </c>
      <c r="I133" s="30">
        <v>6453.04</v>
      </c>
      <c r="J133" s="59">
        <v>6453.04</v>
      </c>
      <c r="K133" s="59">
        <v>6453.04</v>
      </c>
      <c r="L133" s="59">
        <v>6453.04</v>
      </c>
      <c r="M133" s="59">
        <v>6453.04</v>
      </c>
      <c r="N133" s="59">
        <v>6452.99</v>
      </c>
      <c r="O133" s="59">
        <v>6453.04</v>
      </c>
      <c r="P133" s="145">
        <f t="shared" si="5"/>
        <v>77436.429999999993</v>
      </c>
    </row>
    <row r="134" spans="1:16">
      <c r="A134" s="27" t="s">
        <v>146</v>
      </c>
      <c r="B134" s="28">
        <v>43101084</v>
      </c>
      <c r="C134" s="29" t="s">
        <v>149</v>
      </c>
      <c r="D134" s="30">
        <v>23086.32</v>
      </c>
      <c r="E134" s="30">
        <v>23086.32</v>
      </c>
      <c r="F134" s="30">
        <v>23086.32</v>
      </c>
      <c r="G134" s="30">
        <v>23086.32</v>
      </c>
      <c r="H134" s="30">
        <v>23086.32</v>
      </c>
      <c r="I134" s="30">
        <v>23086.32</v>
      </c>
      <c r="J134" s="30">
        <v>23086.32</v>
      </c>
      <c r="K134" s="30">
        <v>23086.32</v>
      </c>
      <c r="L134" s="30">
        <v>23086.32</v>
      </c>
      <c r="M134" s="30">
        <v>23086.32</v>
      </c>
      <c r="N134" s="30">
        <v>23086.31</v>
      </c>
      <c r="O134" s="30">
        <v>23086.32</v>
      </c>
      <c r="P134" s="145">
        <f t="shared" si="5"/>
        <v>277035.83</v>
      </c>
    </row>
    <row r="135" spans="1:16">
      <c r="A135" s="27" t="s">
        <v>146</v>
      </c>
      <c r="B135" s="24">
        <v>43101085</v>
      </c>
      <c r="C135" s="29" t="s">
        <v>150</v>
      </c>
      <c r="D135" s="30">
        <v>111.35</v>
      </c>
      <c r="E135" s="30">
        <v>111.35</v>
      </c>
      <c r="F135" s="30">
        <v>111.35</v>
      </c>
      <c r="G135" s="30">
        <v>111.35</v>
      </c>
      <c r="H135" s="30">
        <v>111.35</v>
      </c>
      <c r="I135" s="30">
        <v>111.35</v>
      </c>
      <c r="J135" s="59">
        <v>111.35</v>
      </c>
      <c r="K135" s="59">
        <v>111.36</v>
      </c>
      <c r="L135" s="59">
        <v>111.35</v>
      </c>
      <c r="M135" s="59">
        <v>111.32</v>
      </c>
      <c r="N135" s="59">
        <v>111.31</v>
      </c>
      <c r="O135" s="59">
        <v>111.35</v>
      </c>
      <c r="P135" s="145">
        <f t="shared" si="5"/>
        <v>1336.1399999999999</v>
      </c>
    </row>
    <row r="136" spans="1:16">
      <c r="A136" s="27" t="s">
        <v>146</v>
      </c>
      <c r="B136" s="28">
        <v>43101086</v>
      </c>
      <c r="C136" s="29" t="s">
        <v>151</v>
      </c>
      <c r="D136" s="30">
        <v>33439.57</v>
      </c>
      <c r="E136" s="30">
        <v>33439.57</v>
      </c>
      <c r="F136" s="30">
        <v>33439.57</v>
      </c>
      <c r="G136" s="30">
        <v>33439.57</v>
      </c>
      <c r="H136" s="30">
        <v>33439.57</v>
      </c>
      <c r="I136" s="30">
        <v>33439.57</v>
      </c>
      <c r="J136" s="59">
        <v>33439.57</v>
      </c>
      <c r="K136" s="59">
        <v>33439.57</v>
      </c>
      <c r="L136" s="59">
        <v>33439.57</v>
      </c>
      <c r="M136" s="59">
        <v>33439.550000000003</v>
      </c>
      <c r="N136" s="59">
        <v>33439.57</v>
      </c>
      <c r="O136" s="59">
        <v>33439.57</v>
      </c>
      <c r="P136" s="145">
        <f t="shared" si="5"/>
        <v>401274.82</v>
      </c>
    </row>
    <row r="137" spans="1:16">
      <c r="A137" s="27" t="s">
        <v>152</v>
      </c>
      <c r="B137" s="24">
        <v>43101087</v>
      </c>
      <c r="C137" s="29" t="s">
        <v>153</v>
      </c>
      <c r="D137" s="30">
        <v>2957.24</v>
      </c>
      <c r="E137" s="30">
        <v>2957.24</v>
      </c>
      <c r="F137" s="30">
        <v>2957.24</v>
      </c>
      <c r="G137" s="30">
        <v>2957.24</v>
      </c>
      <c r="H137" s="30">
        <v>2957.24</v>
      </c>
      <c r="I137" s="30">
        <v>2957.24</v>
      </c>
      <c r="J137" s="59">
        <v>2957.24</v>
      </c>
      <c r="K137" s="59">
        <v>2957.24</v>
      </c>
      <c r="L137" s="59">
        <v>2957.24</v>
      </c>
      <c r="M137" s="59">
        <v>2957.24</v>
      </c>
      <c r="N137" s="59">
        <v>2957.21</v>
      </c>
      <c r="O137" s="59">
        <v>2957.24</v>
      </c>
      <c r="P137" s="145">
        <f t="shared" si="5"/>
        <v>35486.849999999991</v>
      </c>
    </row>
    <row r="138" spans="1:16">
      <c r="A138" s="27" t="s">
        <v>129</v>
      </c>
      <c r="B138" s="28">
        <v>43101088</v>
      </c>
      <c r="C138" s="29" t="s">
        <v>154</v>
      </c>
      <c r="D138" s="30">
        <v>3135.11</v>
      </c>
      <c r="E138" s="30">
        <v>3135.11</v>
      </c>
      <c r="F138" s="30">
        <v>3135.11</v>
      </c>
      <c r="G138" s="30">
        <v>3135.11</v>
      </c>
      <c r="H138" s="30">
        <v>3135.11</v>
      </c>
      <c r="I138" s="30">
        <v>3135.11</v>
      </c>
      <c r="J138" s="30">
        <v>3135.11</v>
      </c>
      <c r="K138" s="30">
        <v>3135.11</v>
      </c>
      <c r="L138" s="30">
        <v>3135.11</v>
      </c>
      <c r="M138" s="30">
        <v>3135.11</v>
      </c>
      <c r="N138" s="30">
        <v>3135.09</v>
      </c>
      <c r="O138" s="30">
        <v>3135.11</v>
      </c>
      <c r="P138" s="145">
        <f t="shared" si="5"/>
        <v>37621.300000000003</v>
      </c>
    </row>
    <row r="139" spans="1:16">
      <c r="A139" s="27" t="s">
        <v>129</v>
      </c>
      <c r="B139" s="24">
        <v>43101089</v>
      </c>
      <c r="C139" s="29" t="s">
        <v>155</v>
      </c>
      <c r="D139" s="30">
        <v>1071.97</v>
      </c>
      <c r="E139" s="30">
        <v>1071.97</v>
      </c>
      <c r="F139" s="30">
        <v>1071.97</v>
      </c>
      <c r="G139" s="30">
        <v>1071.97</v>
      </c>
      <c r="H139" s="30">
        <v>1071.97</v>
      </c>
      <c r="I139" s="30">
        <v>1071.97</v>
      </c>
      <c r="J139" s="30">
        <v>1071.97</v>
      </c>
      <c r="K139" s="30">
        <v>1071.97</v>
      </c>
      <c r="L139" s="30">
        <v>1071.97</v>
      </c>
      <c r="M139" s="30">
        <v>1071.97</v>
      </c>
      <c r="N139" s="30">
        <v>1072</v>
      </c>
      <c r="O139" s="30">
        <v>1071.97</v>
      </c>
      <c r="P139" s="145">
        <f t="shared" si="5"/>
        <v>12863.669999999998</v>
      </c>
    </row>
    <row r="140" spans="1:16">
      <c r="A140" s="27" t="s">
        <v>129</v>
      </c>
      <c r="B140" s="28">
        <v>43101090</v>
      </c>
      <c r="C140" s="29" t="s">
        <v>156</v>
      </c>
      <c r="D140" s="30">
        <v>15342.05</v>
      </c>
      <c r="E140" s="30">
        <v>15342.05</v>
      </c>
      <c r="F140" s="30">
        <v>15342.05</v>
      </c>
      <c r="G140" s="30">
        <v>15342.05</v>
      </c>
      <c r="H140" s="30">
        <v>15342.05</v>
      </c>
      <c r="I140" s="30">
        <v>15342.05</v>
      </c>
      <c r="J140" s="30">
        <v>15342.05</v>
      </c>
      <c r="K140" s="30">
        <v>15342.05</v>
      </c>
      <c r="L140" s="30">
        <v>15342.05</v>
      </c>
      <c r="M140" s="30">
        <v>15342.05</v>
      </c>
      <c r="N140" s="30">
        <v>15342.02</v>
      </c>
      <c r="O140" s="30">
        <v>15342.05</v>
      </c>
      <c r="P140" s="145">
        <f t="shared" si="5"/>
        <v>184104.56999999998</v>
      </c>
    </row>
    <row r="141" spans="1:16">
      <c r="A141" s="27" t="s">
        <v>129</v>
      </c>
      <c r="B141" s="24">
        <v>43101091</v>
      </c>
      <c r="C141" s="29" t="s">
        <v>157</v>
      </c>
      <c r="D141" s="30">
        <v>249180.43</v>
      </c>
      <c r="E141" s="30">
        <v>249180.43</v>
      </c>
      <c r="F141" s="30">
        <v>249180.43</v>
      </c>
      <c r="G141" s="30">
        <v>249180.43</v>
      </c>
      <c r="H141" s="30">
        <v>249180.43</v>
      </c>
      <c r="I141" s="30">
        <v>249180.43</v>
      </c>
      <c r="J141" s="30">
        <v>249180.43</v>
      </c>
      <c r="K141" s="30">
        <v>249180.43</v>
      </c>
      <c r="L141" s="30">
        <v>249180.43</v>
      </c>
      <c r="M141" s="30">
        <v>249180.43</v>
      </c>
      <c r="N141" s="30">
        <v>249180.43</v>
      </c>
      <c r="O141" s="30">
        <v>249180.43</v>
      </c>
      <c r="P141" s="145">
        <f t="shared" si="5"/>
        <v>2990165.16</v>
      </c>
    </row>
    <row r="142" spans="1:16">
      <c r="A142" s="27" t="s">
        <v>129</v>
      </c>
      <c r="B142" s="28">
        <v>43101092</v>
      </c>
      <c r="C142" s="29" t="s">
        <v>158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145">
        <f t="shared" si="5"/>
        <v>0</v>
      </c>
    </row>
    <row r="143" spans="1:16">
      <c r="A143" s="27" t="s">
        <v>19</v>
      </c>
      <c r="B143" s="24">
        <v>43101093</v>
      </c>
      <c r="C143" s="29" t="s">
        <v>159</v>
      </c>
      <c r="D143" s="30">
        <v>30957.11</v>
      </c>
      <c r="E143" s="30">
        <v>30957.11</v>
      </c>
      <c r="F143" s="30">
        <v>30957.11</v>
      </c>
      <c r="G143" s="30">
        <v>30957.11</v>
      </c>
      <c r="H143" s="30">
        <v>30957.11</v>
      </c>
      <c r="I143" s="30">
        <v>30957.11</v>
      </c>
      <c r="J143" s="59">
        <v>30957.11</v>
      </c>
      <c r="K143" s="59">
        <v>30957.11</v>
      </c>
      <c r="L143" s="59">
        <v>30957.11</v>
      </c>
      <c r="M143" s="59">
        <v>30957.11</v>
      </c>
      <c r="N143" s="59">
        <v>30957.06</v>
      </c>
      <c r="O143" s="59">
        <v>30957.11</v>
      </c>
      <c r="P143" s="145">
        <f t="shared" si="5"/>
        <v>371485.2699999999</v>
      </c>
    </row>
    <row r="144" spans="1:16">
      <c r="A144" s="27" t="s">
        <v>160</v>
      </c>
      <c r="B144" s="28">
        <v>43101094</v>
      </c>
      <c r="C144" s="29" t="s">
        <v>161</v>
      </c>
      <c r="D144" s="30"/>
      <c r="E144" s="30"/>
      <c r="F144" s="30"/>
      <c r="G144" s="30"/>
      <c r="H144" s="30"/>
      <c r="I144" s="30"/>
      <c r="J144" s="59"/>
      <c r="K144" s="59"/>
      <c r="L144" s="59"/>
      <c r="M144" s="59"/>
      <c r="N144" s="59"/>
      <c r="O144" s="59"/>
      <c r="P144" s="145">
        <f t="shared" si="5"/>
        <v>0</v>
      </c>
    </row>
    <row r="145" spans="1:16">
      <c r="A145" s="27" t="s">
        <v>160</v>
      </c>
      <c r="B145" s="24">
        <v>43101095</v>
      </c>
      <c r="C145" s="29" t="s">
        <v>162</v>
      </c>
      <c r="D145" s="30"/>
      <c r="E145" s="30"/>
      <c r="F145" s="30"/>
      <c r="G145" s="30"/>
      <c r="H145" s="30"/>
      <c r="I145" s="30"/>
      <c r="J145" s="59"/>
      <c r="K145" s="59"/>
      <c r="L145" s="59"/>
      <c r="M145" s="59"/>
      <c r="N145" s="59"/>
      <c r="O145" s="59"/>
      <c r="P145" s="145">
        <f t="shared" si="5"/>
        <v>0</v>
      </c>
    </row>
    <row r="146" spans="1:16">
      <c r="A146" s="27" t="s">
        <v>160</v>
      </c>
      <c r="B146" s="28">
        <v>43101096</v>
      </c>
      <c r="C146" s="29" t="s">
        <v>163</v>
      </c>
      <c r="D146" s="30"/>
      <c r="E146" s="30"/>
      <c r="F146" s="30"/>
      <c r="G146" s="30"/>
      <c r="H146" s="30"/>
      <c r="I146" s="30"/>
      <c r="J146" s="59"/>
      <c r="K146" s="59"/>
      <c r="L146" s="59"/>
      <c r="M146" s="59"/>
      <c r="N146" s="59"/>
      <c r="O146" s="59"/>
      <c r="P146" s="145">
        <f t="shared" si="5"/>
        <v>0</v>
      </c>
    </row>
    <row r="147" spans="1:16">
      <c r="A147" s="27" t="s">
        <v>160</v>
      </c>
      <c r="B147" s="24">
        <v>43101097</v>
      </c>
      <c r="C147" s="29" t="s">
        <v>164</v>
      </c>
      <c r="D147" s="30"/>
      <c r="E147" s="30"/>
      <c r="F147" s="30"/>
      <c r="G147" s="30"/>
      <c r="H147" s="30"/>
      <c r="I147" s="30"/>
      <c r="J147" s="59"/>
      <c r="K147" s="59"/>
      <c r="L147" s="59"/>
      <c r="M147" s="59"/>
      <c r="N147" s="59"/>
      <c r="O147" s="59"/>
      <c r="P147" s="145">
        <f t="shared" si="5"/>
        <v>0</v>
      </c>
    </row>
    <row r="148" spans="1:16">
      <c r="A148" s="27" t="s">
        <v>160</v>
      </c>
      <c r="B148" s="28">
        <v>43101098</v>
      </c>
      <c r="C148" s="29" t="s">
        <v>165</v>
      </c>
      <c r="D148" s="30">
        <v>7581.99</v>
      </c>
      <c r="E148" s="30">
        <v>7581.99</v>
      </c>
      <c r="F148" s="30">
        <v>7581.99</v>
      </c>
      <c r="G148" s="30">
        <v>7581.99</v>
      </c>
      <c r="H148" s="30">
        <v>7581.99</v>
      </c>
      <c r="I148" s="30">
        <v>7581.99</v>
      </c>
      <c r="J148" s="30">
        <v>7581.99</v>
      </c>
      <c r="K148" s="30">
        <v>7581.99</v>
      </c>
      <c r="L148" s="30">
        <v>7581.99</v>
      </c>
      <c r="M148" s="30">
        <v>7581.99</v>
      </c>
      <c r="N148" s="59">
        <v>7581.98</v>
      </c>
      <c r="O148" s="59">
        <v>7581.99</v>
      </c>
      <c r="P148" s="145">
        <f t="shared" si="5"/>
        <v>90983.87</v>
      </c>
    </row>
    <row r="149" spans="1:16">
      <c r="A149" s="27" t="s">
        <v>160</v>
      </c>
      <c r="B149" s="24">
        <v>43101099</v>
      </c>
      <c r="C149" s="29" t="s">
        <v>166</v>
      </c>
      <c r="D149" s="30"/>
      <c r="E149" s="30"/>
      <c r="F149" s="30"/>
      <c r="G149" s="30"/>
      <c r="H149" s="30"/>
      <c r="I149" s="30"/>
      <c r="J149" s="59"/>
      <c r="K149" s="59"/>
      <c r="L149" s="59"/>
      <c r="M149" s="59"/>
      <c r="N149" s="59"/>
      <c r="O149" s="59"/>
      <c r="P149" s="145">
        <f t="shared" si="5"/>
        <v>0</v>
      </c>
    </row>
    <row r="150" spans="1:16">
      <c r="A150" s="27" t="s">
        <v>152</v>
      </c>
      <c r="B150" s="28">
        <v>43101100</v>
      </c>
      <c r="C150" s="29" t="s">
        <v>167</v>
      </c>
      <c r="D150" s="30">
        <v>9682.44</v>
      </c>
      <c r="E150" s="30">
        <v>9682.44</v>
      </c>
      <c r="F150" s="30">
        <v>9682.44</v>
      </c>
      <c r="G150" s="30">
        <v>9682.44</v>
      </c>
      <c r="H150" s="30">
        <v>9682.44</v>
      </c>
      <c r="I150" s="30">
        <v>9682.44</v>
      </c>
      <c r="J150" s="59">
        <v>9682.44</v>
      </c>
      <c r="K150" s="59">
        <v>9682.44</v>
      </c>
      <c r="L150" s="59">
        <v>9682.44</v>
      </c>
      <c r="M150" s="59">
        <v>9682.44</v>
      </c>
      <c r="N150" s="59">
        <v>9682.44</v>
      </c>
      <c r="O150" s="59">
        <v>9682.44</v>
      </c>
      <c r="P150" s="145">
        <f t="shared" si="5"/>
        <v>116189.28000000001</v>
      </c>
    </row>
    <row r="151" spans="1:16">
      <c r="A151" s="27" t="s">
        <v>17</v>
      </c>
      <c r="B151" s="28">
        <f t="shared" ref="B151:B169" si="6">B150+1</f>
        <v>43101101</v>
      </c>
      <c r="C151" s="29" t="s">
        <v>168</v>
      </c>
      <c r="D151" s="30">
        <v>1118.58</v>
      </c>
      <c r="E151" s="30">
        <v>1118.58</v>
      </c>
      <c r="F151" s="30">
        <v>1118.58</v>
      </c>
      <c r="G151" s="30">
        <v>1118.58</v>
      </c>
      <c r="H151" s="30">
        <v>1118.58</v>
      </c>
      <c r="I151" s="30">
        <v>1118.58</v>
      </c>
      <c r="J151" s="59">
        <v>1118.58</v>
      </c>
      <c r="K151" s="59">
        <v>1118.58</v>
      </c>
      <c r="L151" s="59">
        <v>1118.58</v>
      </c>
      <c r="M151" s="59">
        <v>1118.58</v>
      </c>
      <c r="N151" s="59">
        <v>1118.58</v>
      </c>
      <c r="O151" s="59">
        <v>1118.58</v>
      </c>
      <c r="P151" s="145">
        <f t="shared" si="5"/>
        <v>13422.96</v>
      </c>
    </row>
    <row r="152" spans="1:16">
      <c r="A152" s="27" t="s">
        <v>19</v>
      </c>
      <c r="B152" s="28">
        <f t="shared" si="6"/>
        <v>43101102</v>
      </c>
      <c r="C152" s="29" t="s">
        <v>169</v>
      </c>
      <c r="D152" s="30">
        <v>290296.28000000003</v>
      </c>
      <c r="E152" s="30">
        <v>290296.28000000003</v>
      </c>
      <c r="F152" s="30">
        <v>290296.28000000003</v>
      </c>
      <c r="G152" s="30">
        <v>290296.28000000003</v>
      </c>
      <c r="H152" s="30">
        <v>290296.28000000003</v>
      </c>
      <c r="I152" s="30">
        <v>290296.28000000003</v>
      </c>
      <c r="J152" s="59">
        <v>290296.28000000003</v>
      </c>
      <c r="K152" s="59">
        <v>290296.28000000003</v>
      </c>
      <c r="L152" s="59">
        <v>290296.28000000003</v>
      </c>
      <c r="M152" s="59">
        <v>290296.28000000003</v>
      </c>
      <c r="N152" s="59">
        <v>290296.26</v>
      </c>
      <c r="O152" s="59">
        <v>290296.28000000003</v>
      </c>
      <c r="P152" s="145">
        <f t="shared" si="5"/>
        <v>3483555.3400000008</v>
      </c>
    </row>
    <row r="153" spans="1:16">
      <c r="A153" s="27" t="s">
        <v>19</v>
      </c>
      <c r="B153" s="28">
        <f t="shared" si="6"/>
        <v>43101103</v>
      </c>
      <c r="C153" s="29" t="s">
        <v>170</v>
      </c>
      <c r="D153" s="30">
        <v>139822.5</v>
      </c>
      <c r="E153" s="30">
        <v>139822.5</v>
      </c>
      <c r="F153" s="30">
        <v>139822.5</v>
      </c>
      <c r="G153" s="30">
        <v>139822.5</v>
      </c>
      <c r="H153" s="30">
        <v>139822.5</v>
      </c>
      <c r="I153" s="30">
        <v>139822.5</v>
      </c>
      <c r="J153" s="59">
        <v>139822.5</v>
      </c>
      <c r="K153" s="59">
        <v>139822.5</v>
      </c>
      <c r="L153" s="59">
        <v>139822.5</v>
      </c>
      <c r="M153" s="59">
        <v>139822.5</v>
      </c>
      <c r="N153" s="59">
        <v>139822.5</v>
      </c>
      <c r="O153" s="59">
        <v>139822.5</v>
      </c>
      <c r="P153" s="145">
        <f t="shared" si="5"/>
        <v>1677870</v>
      </c>
    </row>
    <row r="154" spans="1:16">
      <c r="A154" s="27" t="s">
        <v>19</v>
      </c>
      <c r="B154" s="28">
        <f>B153+1</f>
        <v>43101104</v>
      </c>
      <c r="C154" s="29" t="s">
        <v>171</v>
      </c>
      <c r="D154" s="30">
        <v>39297.879999999997</v>
      </c>
      <c r="E154" s="30">
        <v>39297.879999999997</v>
      </c>
      <c r="F154" s="30">
        <v>39297.879999999997</v>
      </c>
      <c r="G154" s="30">
        <v>39297.879999999997</v>
      </c>
      <c r="H154" s="30">
        <v>39297.879999999997</v>
      </c>
      <c r="I154" s="30">
        <v>39297.879999999997</v>
      </c>
      <c r="J154" s="59">
        <v>39297.879999999997</v>
      </c>
      <c r="K154" s="59">
        <v>39297.879999999997</v>
      </c>
      <c r="L154" s="59">
        <v>39297.879999999997</v>
      </c>
      <c r="M154" s="59">
        <v>39297.879999999997</v>
      </c>
      <c r="N154" s="59">
        <v>39297.879999999997</v>
      </c>
      <c r="O154" s="59">
        <v>39297.879999999997</v>
      </c>
      <c r="P154" s="145">
        <f t="shared" si="5"/>
        <v>471574.56</v>
      </c>
    </row>
    <row r="155" spans="1:16">
      <c r="A155" s="27" t="s">
        <v>17</v>
      </c>
      <c r="B155" s="28">
        <f t="shared" si="6"/>
        <v>43101105</v>
      </c>
      <c r="C155" s="29" t="s">
        <v>172</v>
      </c>
      <c r="D155" s="30"/>
      <c r="E155" s="30"/>
      <c r="F155" s="30"/>
      <c r="G155" s="30"/>
      <c r="H155" s="30"/>
      <c r="I155" s="30"/>
      <c r="J155" s="59"/>
      <c r="K155" s="59"/>
      <c r="L155" s="59"/>
      <c r="M155" s="59"/>
      <c r="N155" s="59"/>
      <c r="O155" s="59"/>
      <c r="P155" s="145">
        <f t="shared" si="5"/>
        <v>0</v>
      </c>
    </row>
    <row r="156" spans="1:16">
      <c r="A156" s="27" t="s">
        <v>17</v>
      </c>
      <c r="B156" s="28">
        <f t="shared" si="6"/>
        <v>43101106</v>
      </c>
      <c r="C156" s="29" t="s">
        <v>173</v>
      </c>
      <c r="D156" s="30"/>
      <c r="E156" s="30"/>
      <c r="F156" s="30"/>
      <c r="G156" s="30"/>
      <c r="H156" s="30"/>
      <c r="I156" s="30"/>
      <c r="J156" s="59"/>
      <c r="K156" s="59"/>
      <c r="L156" s="59"/>
      <c r="M156" s="59"/>
      <c r="N156" s="59"/>
      <c r="O156" s="59"/>
      <c r="P156" s="145">
        <f t="shared" si="5"/>
        <v>0</v>
      </c>
    </row>
    <row r="157" spans="1:16">
      <c r="A157" s="27" t="s">
        <v>17</v>
      </c>
      <c r="B157" s="28">
        <f t="shared" si="6"/>
        <v>43101107</v>
      </c>
      <c r="C157" s="29" t="s">
        <v>174</v>
      </c>
      <c r="D157" s="30"/>
      <c r="E157" s="30"/>
      <c r="F157" s="30"/>
      <c r="G157" s="30"/>
      <c r="H157" s="30"/>
      <c r="I157" s="30"/>
      <c r="J157" s="59"/>
      <c r="K157" s="59"/>
      <c r="L157" s="59"/>
      <c r="M157" s="59"/>
      <c r="N157" s="59"/>
      <c r="O157" s="59"/>
      <c r="P157" s="145">
        <f t="shared" si="5"/>
        <v>0</v>
      </c>
    </row>
    <row r="158" spans="1:16">
      <c r="A158" s="27" t="s">
        <v>19</v>
      </c>
      <c r="B158" s="28">
        <f t="shared" si="6"/>
        <v>43101108</v>
      </c>
      <c r="C158" s="29" t="s">
        <v>175</v>
      </c>
      <c r="D158" s="30">
        <v>52858.239999999998</v>
      </c>
      <c r="E158" s="30">
        <v>52858.239999999998</v>
      </c>
      <c r="F158" s="30">
        <v>52858.239999999998</v>
      </c>
      <c r="G158" s="30">
        <v>52858.239999999998</v>
      </c>
      <c r="H158" s="30">
        <v>52858.239999999998</v>
      </c>
      <c r="I158" s="30">
        <v>52858.239999999998</v>
      </c>
      <c r="J158" s="59">
        <v>52858.239999999998</v>
      </c>
      <c r="K158" s="59">
        <v>52858.239999999998</v>
      </c>
      <c r="L158" s="59">
        <v>52858.239999999998</v>
      </c>
      <c r="M158" s="59">
        <v>52858.239999999998</v>
      </c>
      <c r="N158" s="59">
        <v>52858.21</v>
      </c>
      <c r="O158" s="59">
        <v>52858.239999999998</v>
      </c>
      <c r="P158" s="145">
        <f t="shared" si="5"/>
        <v>634298.85</v>
      </c>
    </row>
    <row r="159" spans="1:16">
      <c r="A159" s="27" t="s">
        <v>56</v>
      </c>
      <c r="B159" s="28">
        <f t="shared" si="6"/>
        <v>43101109</v>
      </c>
      <c r="C159" s="29" t="s">
        <v>176</v>
      </c>
      <c r="D159" s="59">
        <v>14662.35</v>
      </c>
      <c r="E159" s="59">
        <v>14662.35</v>
      </c>
      <c r="F159" s="59">
        <v>14662.35</v>
      </c>
      <c r="G159" s="59">
        <v>14662.35</v>
      </c>
      <c r="H159" s="30">
        <v>14662.35</v>
      </c>
      <c r="I159" s="30">
        <v>14662.35</v>
      </c>
      <c r="J159" s="59">
        <v>14662.35</v>
      </c>
      <c r="K159" s="59">
        <v>14662.35</v>
      </c>
      <c r="L159" s="59">
        <v>14662.35</v>
      </c>
      <c r="M159" s="59">
        <v>14662.35</v>
      </c>
      <c r="N159" s="59">
        <v>14662.38</v>
      </c>
      <c r="O159" s="59">
        <v>14662.35</v>
      </c>
      <c r="P159" s="145">
        <f t="shared" si="5"/>
        <v>175948.23000000004</v>
      </c>
    </row>
    <row r="160" spans="1:16">
      <c r="A160" s="27" t="s">
        <v>121</v>
      </c>
      <c r="B160" s="28">
        <f t="shared" si="6"/>
        <v>43101110</v>
      </c>
      <c r="C160" s="29" t="s">
        <v>177</v>
      </c>
      <c r="D160" s="30">
        <v>90207.77</v>
      </c>
      <c r="E160" s="30">
        <v>90207.77</v>
      </c>
      <c r="F160" s="30">
        <v>90207.77</v>
      </c>
      <c r="G160" s="30">
        <v>90207.77</v>
      </c>
      <c r="H160" s="30">
        <v>90207.77</v>
      </c>
      <c r="I160" s="30">
        <v>90207.77</v>
      </c>
      <c r="J160" s="59">
        <v>90207.77</v>
      </c>
      <c r="K160" s="59">
        <v>90207.77</v>
      </c>
      <c r="L160" s="59">
        <v>90207.77</v>
      </c>
      <c r="M160" s="59">
        <v>90207.72</v>
      </c>
      <c r="N160" s="59">
        <v>90207.77</v>
      </c>
      <c r="O160" s="59">
        <v>90207.77</v>
      </c>
      <c r="P160" s="145">
        <f t="shared" si="5"/>
        <v>1082493.19</v>
      </c>
    </row>
    <row r="161" spans="1:16">
      <c r="A161" s="27" t="s">
        <v>160</v>
      </c>
      <c r="B161" s="28">
        <f t="shared" si="6"/>
        <v>43101111</v>
      </c>
      <c r="C161" s="29" t="s">
        <v>178</v>
      </c>
      <c r="D161" s="30"/>
      <c r="E161" s="30"/>
      <c r="F161" s="30"/>
      <c r="G161" s="30"/>
      <c r="H161" s="30"/>
      <c r="I161" s="30"/>
      <c r="J161" s="59"/>
      <c r="K161" s="59"/>
      <c r="L161" s="59"/>
      <c r="M161" s="59"/>
      <c r="N161" s="59"/>
      <c r="O161" s="59"/>
      <c r="P161" s="145">
        <f t="shared" si="5"/>
        <v>0</v>
      </c>
    </row>
    <row r="162" spans="1:16">
      <c r="A162" s="27" t="s">
        <v>61</v>
      </c>
      <c r="B162" s="28">
        <f t="shared" si="6"/>
        <v>43101112</v>
      </c>
      <c r="C162" s="29" t="s">
        <v>179</v>
      </c>
      <c r="D162" s="30">
        <v>22104.85</v>
      </c>
      <c r="E162" s="30">
        <v>22104.85</v>
      </c>
      <c r="F162" s="30">
        <v>22104.85</v>
      </c>
      <c r="G162" s="30">
        <v>22104.85</v>
      </c>
      <c r="H162" s="30">
        <v>22104.85</v>
      </c>
      <c r="I162" s="30">
        <v>22104.85</v>
      </c>
      <c r="J162" s="59">
        <v>22104.85</v>
      </c>
      <c r="K162" s="59">
        <v>22104.85</v>
      </c>
      <c r="L162" s="59">
        <v>22104.85</v>
      </c>
      <c r="M162" s="59">
        <v>22104.85</v>
      </c>
      <c r="N162" s="59">
        <v>22104.79</v>
      </c>
      <c r="O162" s="59">
        <v>22104.85</v>
      </c>
      <c r="P162" s="145">
        <f t="shared" si="5"/>
        <v>265258.14</v>
      </c>
    </row>
    <row r="163" spans="1:16">
      <c r="A163" s="27" t="s">
        <v>43</v>
      </c>
      <c r="B163" s="28">
        <f t="shared" si="6"/>
        <v>43101113</v>
      </c>
      <c r="C163" s="29" t="s">
        <v>180</v>
      </c>
      <c r="D163" s="30">
        <v>22860.48</v>
      </c>
      <c r="E163" s="30">
        <v>22860.48</v>
      </c>
      <c r="F163" s="30">
        <v>22860.48</v>
      </c>
      <c r="G163" s="30">
        <v>22860.48</v>
      </c>
      <c r="H163" s="30">
        <v>22860.48</v>
      </c>
      <c r="I163" s="30">
        <v>22860.48</v>
      </c>
      <c r="J163" s="30">
        <v>22860.48</v>
      </c>
      <c r="K163" s="30">
        <v>22860.48</v>
      </c>
      <c r="L163" s="30">
        <v>22860.48</v>
      </c>
      <c r="M163" s="30">
        <v>22860.48</v>
      </c>
      <c r="N163" s="30">
        <v>22860.44</v>
      </c>
      <c r="O163" s="30">
        <v>22860.48</v>
      </c>
      <c r="P163" s="145">
        <f t="shared" si="5"/>
        <v>274325.72000000003</v>
      </c>
    </row>
    <row r="164" spans="1:16">
      <c r="A164" s="27" t="s">
        <v>43</v>
      </c>
      <c r="B164" s="28">
        <f t="shared" si="6"/>
        <v>43101114</v>
      </c>
      <c r="C164" s="29" t="s">
        <v>181</v>
      </c>
      <c r="D164" s="30">
        <v>1514.05</v>
      </c>
      <c r="E164" s="30">
        <v>1514.05</v>
      </c>
      <c r="F164" s="30">
        <v>1514.05</v>
      </c>
      <c r="G164" s="30">
        <v>1514.05</v>
      </c>
      <c r="H164" s="30">
        <v>1514.05</v>
      </c>
      <c r="I164" s="30">
        <v>1514.05</v>
      </c>
      <c r="J164" s="59">
        <v>1514.05</v>
      </c>
      <c r="K164" s="59">
        <v>1514.05</v>
      </c>
      <c r="L164" s="59">
        <v>1514.05</v>
      </c>
      <c r="M164" s="59">
        <v>1514.05</v>
      </c>
      <c r="N164" s="59">
        <v>1514.02</v>
      </c>
      <c r="O164" s="59">
        <v>1514.05</v>
      </c>
      <c r="P164" s="145">
        <f t="shared" si="5"/>
        <v>18168.569999999996</v>
      </c>
    </row>
    <row r="165" spans="1:16">
      <c r="A165" s="27" t="s">
        <v>19</v>
      </c>
      <c r="B165" s="28">
        <f t="shared" si="6"/>
        <v>43101115</v>
      </c>
      <c r="C165" s="29" t="s">
        <v>182</v>
      </c>
      <c r="D165" s="30">
        <v>55626.6</v>
      </c>
      <c r="E165" s="30">
        <v>55626.6</v>
      </c>
      <c r="F165" s="30">
        <v>55626.6</v>
      </c>
      <c r="G165" s="30">
        <v>55626.6</v>
      </c>
      <c r="H165" s="30">
        <v>55626.6</v>
      </c>
      <c r="I165" s="30">
        <v>55626.6</v>
      </c>
      <c r="J165" s="59">
        <v>55626.6</v>
      </c>
      <c r="K165" s="59">
        <v>55626.6</v>
      </c>
      <c r="L165" s="59">
        <v>55626.6</v>
      </c>
      <c r="M165" s="59">
        <v>55626.6</v>
      </c>
      <c r="N165" s="59">
        <v>55626.63</v>
      </c>
      <c r="O165" s="59">
        <v>55626.6</v>
      </c>
      <c r="P165" s="145">
        <f t="shared" si="5"/>
        <v>667519.22999999986</v>
      </c>
    </row>
    <row r="166" spans="1:16">
      <c r="A166" s="27" t="s">
        <v>74</v>
      </c>
      <c r="B166" s="28">
        <f t="shared" si="6"/>
        <v>43101116</v>
      </c>
      <c r="C166" s="29" t="s">
        <v>183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145">
        <f t="shared" si="5"/>
        <v>0</v>
      </c>
    </row>
    <row r="167" spans="1:16">
      <c r="A167" s="27" t="s">
        <v>152</v>
      </c>
      <c r="B167" s="28">
        <f t="shared" si="6"/>
        <v>43101117</v>
      </c>
      <c r="C167" s="29" t="s">
        <v>184</v>
      </c>
      <c r="D167" s="30"/>
      <c r="E167" s="30"/>
      <c r="F167" s="30"/>
      <c r="G167" s="30"/>
      <c r="H167" s="30"/>
      <c r="I167" s="30"/>
      <c r="J167" s="59"/>
      <c r="K167" s="59"/>
      <c r="L167" s="59"/>
      <c r="M167" s="59"/>
      <c r="N167" s="59"/>
      <c r="O167" s="59"/>
      <c r="P167" s="145">
        <f t="shared" si="5"/>
        <v>0</v>
      </c>
    </row>
    <row r="168" spans="1:16">
      <c r="A168" s="27" t="s">
        <v>61</v>
      </c>
      <c r="B168" s="28">
        <f t="shared" si="6"/>
        <v>43101118</v>
      </c>
      <c r="C168" s="29" t="s">
        <v>185</v>
      </c>
      <c r="D168" s="30">
        <v>12046.3</v>
      </c>
      <c r="E168" s="30">
        <v>12046.3</v>
      </c>
      <c r="F168" s="30">
        <v>12046.3</v>
      </c>
      <c r="G168" s="30">
        <v>12046.3</v>
      </c>
      <c r="H168" s="30">
        <v>12046.3</v>
      </c>
      <c r="I168" s="30">
        <v>12046.3</v>
      </c>
      <c r="J168" s="59">
        <v>12046.3</v>
      </c>
      <c r="K168" s="59">
        <v>12046.3</v>
      </c>
      <c r="L168" s="59">
        <v>12046.3</v>
      </c>
      <c r="M168" s="59">
        <v>12046.3</v>
      </c>
      <c r="N168" s="59">
        <v>12046.31</v>
      </c>
      <c r="O168" s="59">
        <v>12046.3</v>
      </c>
      <c r="P168" s="145">
        <f t="shared" si="5"/>
        <v>144555.61000000002</v>
      </c>
    </row>
    <row r="169" spans="1:16">
      <c r="A169" s="27" t="s">
        <v>61</v>
      </c>
      <c r="B169" s="28">
        <f t="shared" si="6"/>
        <v>43101119</v>
      </c>
      <c r="C169" s="29" t="s">
        <v>186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145">
        <f t="shared" si="5"/>
        <v>0</v>
      </c>
    </row>
    <row r="170" spans="1:16">
      <c r="A170" s="27" t="s">
        <v>160</v>
      </c>
      <c r="B170" s="28">
        <v>43101120</v>
      </c>
      <c r="C170" s="29" t="s">
        <v>187</v>
      </c>
      <c r="D170" s="30"/>
      <c r="E170" s="30"/>
      <c r="F170" s="30"/>
      <c r="G170" s="30"/>
      <c r="H170" s="30"/>
      <c r="I170" s="30"/>
      <c r="J170" s="59"/>
      <c r="K170" s="59"/>
      <c r="L170" s="59"/>
      <c r="M170" s="59"/>
      <c r="N170" s="59"/>
      <c r="O170" s="59"/>
      <c r="P170" s="145">
        <f t="shared" si="5"/>
        <v>0</v>
      </c>
    </row>
    <row r="171" spans="1:16">
      <c r="A171" s="27" t="s">
        <v>146</v>
      </c>
      <c r="B171" s="28">
        <v>43101121</v>
      </c>
      <c r="C171" s="29" t="s">
        <v>188</v>
      </c>
      <c r="D171" s="30">
        <v>447.43</v>
      </c>
      <c r="E171" s="30">
        <v>447.43</v>
      </c>
      <c r="F171" s="30">
        <v>447.43</v>
      </c>
      <c r="G171" s="30">
        <v>447.43</v>
      </c>
      <c r="H171" s="30">
        <v>447.43</v>
      </c>
      <c r="I171" s="30">
        <v>447.43</v>
      </c>
      <c r="J171" s="30">
        <v>447.43</v>
      </c>
      <c r="K171" s="30">
        <v>447.43</v>
      </c>
      <c r="L171" s="30">
        <v>447.43</v>
      </c>
      <c r="M171" s="59">
        <v>447.43</v>
      </c>
      <c r="N171" s="59">
        <v>447.45</v>
      </c>
      <c r="O171" s="59">
        <v>447.43</v>
      </c>
      <c r="P171" s="145">
        <f t="shared" si="5"/>
        <v>5369.1799999999994</v>
      </c>
    </row>
    <row r="172" spans="1:16">
      <c r="A172" s="27" t="s">
        <v>146</v>
      </c>
      <c r="B172" s="28">
        <v>43101122</v>
      </c>
      <c r="C172" s="29" t="s">
        <v>189</v>
      </c>
      <c r="D172" s="30"/>
      <c r="E172" s="30"/>
      <c r="F172" s="30"/>
      <c r="G172" s="30"/>
      <c r="H172" s="30"/>
      <c r="I172" s="30"/>
      <c r="J172" s="59"/>
      <c r="K172" s="59"/>
      <c r="L172" s="59"/>
      <c r="M172" s="59"/>
      <c r="N172" s="59"/>
      <c r="O172" s="59"/>
      <c r="P172" s="145">
        <f t="shared" si="5"/>
        <v>0</v>
      </c>
    </row>
    <row r="173" spans="1:16">
      <c r="A173" s="27" t="s">
        <v>71</v>
      </c>
      <c r="B173" s="28">
        <v>43101123</v>
      </c>
      <c r="C173" s="29" t="s">
        <v>190</v>
      </c>
      <c r="D173" s="30">
        <v>60765.54</v>
      </c>
      <c r="E173" s="30">
        <v>60765.54</v>
      </c>
      <c r="F173" s="30">
        <v>60765.54</v>
      </c>
      <c r="G173" s="30">
        <v>60765.54</v>
      </c>
      <c r="H173" s="30">
        <v>60765.54</v>
      </c>
      <c r="I173" s="30">
        <v>60765.54</v>
      </c>
      <c r="J173" s="59">
        <v>60765.54</v>
      </c>
      <c r="K173" s="59">
        <v>60765.54</v>
      </c>
      <c r="L173" s="59">
        <v>60765.54</v>
      </c>
      <c r="M173" s="59">
        <v>60765.54</v>
      </c>
      <c r="N173" s="59">
        <v>60765.51</v>
      </c>
      <c r="O173" s="59">
        <v>60765.54</v>
      </c>
      <c r="P173" s="145">
        <f t="shared" si="5"/>
        <v>729186.45000000007</v>
      </c>
    </row>
    <row r="174" spans="1:16">
      <c r="A174" s="32" t="s">
        <v>71</v>
      </c>
      <c r="B174" s="33">
        <v>43101124</v>
      </c>
      <c r="C174" s="34" t="s">
        <v>191</v>
      </c>
      <c r="D174" s="35"/>
      <c r="E174" s="35"/>
      <c r="F174" s="35"/>
      <c r="G174" s="35"/>
      <c r="H174" s="35"/>
      <c r="I174" s="35"/>
      <c r="J174" s="55"/>
      <c r="K174" s="55"/>
      <c r="L174" s="55"/>
      <c r="M174" s="55"/>
      <c r="N174" s="55"/>
      <c r="O174" s="55"/>
      <c r="P174" s="151">
        <f t="shared" si="5"/>
        <v>0</v>
      </c>
    </row>
    <row r="175" spans="1:16">
      <c r="A175" s="42" t="s">
        <v>317</v>
      </c>
      <c r="B175" s="43">
        <v>43101125</v>
      </c>
      <c r="C175" s="44" t="s">
        <v>318</v>
      </c>
      <c r="D175" s="120">
        <v>2920283.69</v>
      </c>
      <c r="E175" s="120">
        <v>2920283.69</v>
      </c>
      <c r="F175" s="120">
        <v>2920283.69</v>
      </c>
      <c r="G175" s="120">
        <v>2920283.69</v>
      </c>
      <c r="H175" s="120">
        <v>2920283.69</v>
      </c>
      <c r="I175" s="120">
        <v>2920283.69</v>
      </c>
      <c r="J175" s="120">
        <v>2920283.69</v>
      </c>
      <c r="K175" s="120">
        <v>2920283.69</v>
      </c>
      <c r="L175" s="120">
        <v>2920283.69</v>
      </c>
      <c r="M175" s="120">
        <v>2920283.69</v>
      </c>
      <c r="N175" s="120">
        <v>2920283.69</v>
      </c>
      <c r="O175" s="120">
        <v>2920283.71</v>
      </c>
      <c r="P175" s="152">
        <f t="shared" si="5"/>
        <v>35043404.300000004</v>
      </c>
    </row>
    <row r="176" spans="1:16">
      <c r="A176" s="47"/>
      <c r="B176" s="57">
        <v>45</v>
      </c>
      <c r="C176" s="48" t="s">
        <v>192</v>
      </c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41"/>
    </row>
    <row r="177" spans="1:16">
      <c r="A177" s="23"/>
      <c r="B177" s="24">
        <v>45101001</v>
      </c>
      <c r="C177" s="25" t="s">
        <v>193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3">
        <f>+D177+E177+F177+G177+H177+I177+J177+K177+L177+M177+N177+O177</f>
        <v>0</v>
      </c>
    </row>
    <row r="178" spans="1:16">
      <c r="A178" s="27"/>
      <c r="B178" s="28">
        <v>45101002</v>
      </c>
      <c r="C178" s="29" t="s">
        <v>194</v>
      </c>
      <c r="D178" s="30">
        <v>375.17</v>
      </c>
      <c r="E178" s="30">
        <v>375.17</v>
      </c>
      <c r="F178" s="30">
        <v>375.17</v>
      </c>
      <c r="G178" s="30">
        <v>375.17</v>
      </c>
      <c r="H178" s="30">
        <v>375.17</v>
      </c>
      <c r="I178" s="30">
        <v>375.17</v>
      </c>
      <c r="J178" s="59">
        <v>375.17</v>
      </c>
      <c r="K178" s="59">
        <v>375.17</v>
      </c>
      <c r="L178" s="59">
        <v>375.17</v>
      </c>
      <c r="M178" s="59">
        <v>375.23</v>
      </c>
      <c r="N178" s="59">
        <v>375.14</v>
      </c>
      <c r="O178" s="59">
        <v>375.17</v>
      </c>
      <c r="P178" s="145">
        <f>+D178+E178+F178+G178+H178+I178+J178+K178+L178+M178+N178+O178</f>
        <v>4502.0700000000006</v>
      </c>
    </row>
    <row r="179" spans="1:16">
      <c r="A179" s="47"/>
      <c r="B179" s="57">
        <v>49</v>
      </c>
      <c r="C179" s="48" t="s">
        <v>195</v>
      </c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50"/>
    </row>
    <row r="180" spans="1:16">
      <c r="A180" s="23" t="s">
        <v>196</v>
      </c>
      <c r="B180" s="24">
        <v>49101001</v>
      </c>
      <c r="C180" s="25" t="s">
        <v>197</v>
      </c>
      <c r="D180" s="26">
        <v>4414.08</v>
      </c>
      <c r="E180" s="26">
        <v>4414.08</v>
      </c>
      <c r="F180" s="26">
        <v>4414.08</v>
      </c>
      <c r="G180" s="26">
        <v>4414.08</v>
      </c>
      <c r="H180" s="26">
        <v>4414.08</v>
      </c>
      <c r="I180" s="26">
        <v>4414.08</v>
      </c>
      <c r="J180" s="52">
        <v>4414.08</v>
      </c>
      <c r="K180" s="52">
        <v>4414.08</v>
      </c>
      <c r="L180" s="52">
        <v>4414.08</v>
      </c>
      <c r="M180" s="52">
        <v>4414.08</v>
      </c>
      <c r="N180" s="52">
        <v>4414.04</v>
      </c>
      <c r="O180" s="52">
        <v>4414.08</v>
      </c>
      <c r="P180" s="147">
        <f>+D180+E180+F180+G180+H180+I180+J180+K180+L180+M180+N180+O180</f>
        <v>52968.920000000013</v>
      </c>
    </row>
    <row r="181" spans="1:16">
      <c r="A181" s="27" t="s">
        <v>134</v>
      </c>
      <c r="B181" s="28">
        <v>49101002</v>
      </c>
      <c r="C181" s="29" t="s">
        <v>198</v>
      </c>
      <c r="D181" s="30">
        <v>77703.710000000006</v>
      </c>
      <c r="E181" s="30">
        <v>77703.710000000006</v>
      </c>
      <c r="F181" s="30">
        <v>77703.710000000006</v>
      </c>
      <c r="G181" s="30">
        <v>77703.710000000006</v>
      </c>
      <c r="H181" s="30">
        <v>77703.710000000006</v>
      </c>
      <c r="I181" s="30">
        <v>77703.710000000006</v>
      </c>
      <c r="J181" s="59">
        <v>77703.72</v>
      </c>
      <c r="K181" s="59">
        <v>77703.710000000006</v>
      </c>
      <c r="L181" s="59">
        <v>77703.710000000006</v>
      </c>
      <c r="M181" s="59">
        <v>77703.710000000006</v>
      </c>
      <c r="N181" s="59">
        <v>77703.710000000006</v>
      </c>
      <c r="O181" s="59">
        <v>77703.710000000006</v>
      </c>
      <c r="P181" s="145">
        <f>+D181+E181+F181+G181+H181+I181+J181+K181+L181+M181+N181+O181</f>
        <v>932444.52999999991</v>
      </c>
    </row>
    <row r="182" spans="1:16">
      <c r="A182" s="27" t="s">
        <v>56</v>
      </c>
      <c r="B182" s="24">
        <v>49101003</v>
      </c>
      <c r="C182" s="29" t="s">
        <v>199</v>
      </c>
      <c r="D182" s="30">
        <v>14089.81</v>
      </c>
      <c r="E182" s="30">
        <v>14089.81</v>
      </c>
      <c r="F182" s="30">
        <v>14089.81</v>
      </c>
      <c r="G182" s="30">
        <v>14089.81</v>
      </c>
      <c r="H182" s="30">
        <v>14089.81</v>
      </c>
      <c r="I182" s="30">
        <v>14089.81</v>
      </c>
      <c r="J182" s="30">
        <v>14089.81</v>
      </c>
      <c r="K182" s="30">
        <v>14089.81</v>
      </c>
      <c r="L182" s="30">
        <v>14089.81</v>
      </c>
      <c r="M182" s="30">
        <v>14089.81</v>
      </c>
      <c r="N182" s="30">
        <v>14089.82</v>
      </c>
      <c r="O182" s="30">
        <v>14089.81</v>
      </c>
      <c r="P182" s="145">
        <f>+D182+E182+F182+G182+H182+I182+J182+K182+L182+M182+N182+O182</f>
        <v>169077.73</v>
      </c>
    </row>
    <row r="183" spans="1:16">
      <c r="A183" s="32" t="s">
        <v>200</v>
      </c>
      <c r="B183" s="28">
        <v>49101004</v>
      </c>
      <c r="C183" s="34" t="s">
        <v>201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148">
        <f>+D183+E183+F183+G183+H183+I183+J183+K183+L183+M183+N183+O183</f>
        <v>0</v>
      </c>
    </row>
    <row r="184" spans="1:16">
      <c r="A184" s="87"/>
      <c r="B184" s="88"/>
      <c r="C184" s="89" t="s">
        <v>202</v>
      </c>
      <c r="D184" s="90">
        <f t="shared" ref="D184:P184" si="7">SUM(D51:D183)</f>
        <v>7737784.0099999998</v>
      </c>
      <c r="E184" s="90">
        <f t="shared" si="7"/>
        <v>7737784.0099999998</v>
      </c>
      <c r="F184" s="90">
        <f t="shared" si="7"/>
        <v>7737784.0399999991</v>
      </c>
      <c r="G184" s="90">
        <f t="shared" si="7"/>
        <v>7737784.0099999998</v>
      </c>
      <c r="H184" s="90">
        <f t="shared" si="7"/>
        <v>7737784.0099999998</v>
      </c>
      <c r="I184" s="90">
        <f t="shared" si="7"/>
        <v>7737784.0099999998</v>
      </c>
      <c r="J184" s="90">
        <f t="shared" si="7"/>
        <v>7737783.9699999988</v>
      </c>
      <c r="K184" s="90">
        <f t="shared" si="7"/>
        <v>7737783.959999999</v>
      </c>
      <c r="L184" s="90">
        <f t="shared" si="7"/>
        <v>7737784.0199999996</v>
      </c>
      <c r="M184" s="90">
        <f t="shared" si="7"/>
        <v>7737784.0700000003</v>
      </c>
      <c r="N184" s="90">
        <f t="shared" si="7"/>
        <v>7737783.1999999983</v>
      </c>
      <c r="O184" s="90">
        <f t="shared" si="7"/>
        <v>7737774.1899999995</v>
      </c>
      <c r="P184" s="153">
        <f t="shared" si="7"/>
        <v>92853397.5</v>
      </c>
    </row>
    <row r="185" spans="1:16" ht="15.75">
      <c r="A185" s="79"/>
      <c r="B185" s="80"/>
      <c r="C185" s="92" t="s">
        <v>203</v>
      </c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3"/>
    </row>
    <row r="186" spans="1:16">
      <c r="A186" s="56"/>
      <c r="B186" s="57"/>
      <c r="C186" s="48" t="s">
        <v>204</v>
      </c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70"/>
    </row>
    <row r="187" spans="1:16">
      <c r="A187" s="23" t="s">
        <v>29</v>
      </c>
      <c r="B187" s="24">
        <v>51101001</v>
      </c>
      <c r="C187" s="25" t="s">
        <v>205</v>
      </c>
      <c r="D187" s="26">
        <v>484.54</v>
      </c>
      <c r="E187" s="52">
        <v>484.54</v>
      </c>
      <c r="F187" s="52">
        <v>484.54</v>
      </c>
      <c r="G187" s="52">
        <v>484.54</v>
      </c>
      <c r="H187" s="52">
        <v>484.54</v>
      </c>
      <c r="I187" s="52">
        <v>484.54</v>
      </c>
      <c r="J187" s="52">
        <v>484.54</v>
      </c>
      <c r="K187" s="52">
        <v>484.54</v>
      </c>
      <c r="L187" s="52">
        <v>484.54</v>
      </c>
      <c r="M187" s="52">
        <v>484.54</v>
      </c>
      <c r="N187" s="52">
        <v>484.59</v>
      </c>
      <c r="O187" s="52">
        <v>484.54</v>
      </c>
      <c r="P187" s="147">
        <f t="shared" ref="P187:P193" si="8">+D187+E187+F187+G187+H187+I187+J187+K187+L187+M187+N187+O187</f>
        <v>5814.5300000000007</v>
      </c>
    </row>
    <row r="188" spans="1:16">
      <c r="A188" s="94" t="s">
        <v>152</v>
      </c>
      <c r="B188" s="28">
        <v>51101002</v>
      </c>
      <c r="C188" s="25" t="s">
        <v>206</v>
      </c>
      <c r="D188" s="59">
        <v>0</v>
      </c>
      <c r="E188" s="59">
        <v>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147">
        <f t="shared" si="8"/>
        <v>0</v>
      </c>
    </row>
    <row r="189" spans="1:16">
      <c r="A189" s="27" t="s">
        <v>29</v>
      </c>
      <c r="B189" s="28">
        <v>51101003</v>
      </c>
      <c r="C189" s="29" t="s">
        <v>207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145">
        <f t="shared" si="8"/>
        <v>0</v>
      </c>
    </row>
    <row r="190" spans="1:16">
      <c r="A190" s="27" t="s">
        <v>29</v>
      </c>
      <c r="B190" s="24">
        <v>51101004</v>
      </c>
      <c r="C190" s="29" t="s">
        <v>208</v>
      </c>
      <c r="D190" s="59">
        <v>33878.97</v>
      </c>
      <c r="E190" s="59">
        <v>33878.97</v>
      </c>
      <c r="F190" s="59">
        <v>33878.97</v>
      </c>
      <c r="G190" s="59">
        <v>33878.97</v>
      </c>
      <c r="H190" s="59">
        <v>33878.97</v>
      </c>
      <c r="I190" s="59">
        <v>33878.97</v>
      </c>
      <c r="J190" s="59">
        <v>33878.97</v>
      </c>
      <c r="K190" s="59">
        <v>33878.97</v>
      </c>
      <c r="L190" s="59">
        <v>33878.97</v>
      </c>
      <c r="M190" s="59">
        <v>33878.97</v>
      </c>
      <c r="N190" s="59">
        <v>33878.97</v>
      </c>
      <c r="O190" s="59">
        <v>33878.980000000003</v>
      </c>
      <c r="P190" s="145">
        <f t="shared" si="8"/>
        <v>406547.64999999991</v>
      </c>
    </row>
    <row r="191" spans="1:16">
      <c r="A191" s="27" t="s">
        <v>134</v>
      </c>
      <c r="B191" s="28">
        <v>51101005</v>
      </c>
      <c r="C191" s="29" t="s">
        <v>209</v>
      </c>
      <c r="D191" s="30">
        <v>30338.1</v>
      </c>
      <c r="E191" s="59">
        <v>30338.1</v>
      </c>
      <c r="F191" s="59">
        <v>30338.1</v>
      </c>
      <c r="G191" s="59">
        <v>30338.1</v>
      </c>
      <c r="H191" s="59">
        <v>30338.1</v>
      </c>
      <c r="I191" s="59">
        <v>30338.1</v>
      </c>
      <c r="J191" s="59">
        <v>30338.1</v>
      </c>
      <c r="K191" s="59">
        <v>30338.1</v>
      </c>
      <c r="L191" s="59">
        <v>30338.1</v>
      </c>
      <c r="M191" s="59">
        <v>30338.1</v>
      </c>
      <c r="N191" s="59">
        <v>30338.1</v>
      </c>
      <c r="O191" s="59">
        <v>30338.12</v>
      </c>
      <c r="P191" s="145">
        <f t="shared" si="8"/>
        <v>364057.22</v>
      </c>
    </row>
    <row r="192" spans="1:16">
      <c r="A192" s="27" t="s">
        <v>160</v>
      </c>
      <c r="B192" s="24">
        <v>51101007</v>
      </c>
      <c r="C192" s="29" t="s">
        <v>210</v>
      </c>
      <c r="D192" s="30">
        <v>15387</v>
      </c>
      <c r="E192" s="30">
        <v>15387</v>
      </c>
      <c r="F192" s="30">
        <v>15387</v>
      </c>
      <c r="G192" s="30">
        <v>15387</v>
      </c>
      <c r="H192" s="30">
        <v>15387</v>
      </c>
      <c r="I192" s="30">
        <v>15387</v>
      </c>
      <c r="J192" s="30">
        <v>15387</v>
      </c>
      <c r="K192" s="30">
        <v>15387</v>
      </c>
      <c r="L192" s="30">
        <v>15387</v>
      </c>
      <c r="M192" s="59">
        <v>15387</v>
      </c>
      <c r="N192" s="59">
        <v>15386.96</v>
      </c>
      <c r="O192" s="59">
        <v>15387</v>
      </c>
      <c r="P192" s="145">
        <f t="shared" si="8"/>
        <v>184643.96</v>
      </c>
    </row>
    <row r="193" spans="1:16">
      <c r="A193" s="32" t="s">
        <v>211</v>
      </c>
      <c r="B193" s="28">
        <v>51101008</v>
      </c>
      <c r="C193" s="34" t="s">
        <v>212</v>
      </c>
      <c r="D193" s="35">
        <v>454871.35</v>
      </c>
      <c r="E193" s="35">
        <v>454871.35</v>
      </c>
      <c r="F193" s="35">
        <v>454871.35</v>
      </c>
      <c r="G193" s="35">
        <v>454871.35</v>
      </c>
      <c r="H193" s="35">
        <v>454871.35</v>
      </c>
      <c r="I193" s="35">
        <v>454871.35</v>
      </c>
      <c r="J193" s="35">
        <v>454871.35</v>
      </c>
      <c r="K193" s="35">
        <v>454871.35</v>
      </c>
      <c r="L193" s="35">
        <v>454871.35</v>
      </c>
      <c r="M193" s="35">
        <v>454871.38</v>
      </c>
      <c r="N193" s="35">
        <v>454871.35</v>
      </c>
      <c r="O193" s="35">
        <v>454871.35</v>
      </c>
      <c r="P193" s="151">
        <f t="shared" si="8"/>
        <v>5458456.2299999995</v>
      </c>
    </row>
    <row r="194" spans="1:16">
      <c r="A194" s="47"/>
      <c r="B194" s="57"/>
      <c r="C194" s="48" t="s">
        <v>213</v>
      </c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154"/>
    </row>
    <row r="195" spans="1:16">
      <c r="A195" s="96" t="s">
        <v>211</v>
      </c>
      <c r="B195" s="97"/>
      <c r="C195" s="98" t="s">
        <v>214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55">
        <f>+D195+E195+F195+G195+H195+I195+J195+K195+L195+M195+N195+O195</f>
        <v>0</v>
      </c>
    </row>
    <row r="196" spans="1:16">
      <c r="A196" s="87"/>
      <c r="B196" s="88"/>
      <c r="C196" s="89" t="s">
        <v>215</v>
      </c>
      <c r="D196" s="90">
        <f t="shared" ref="D196:O196" si="9">SUM(D187:D195)</f>
        <v>534959.96</v>
      </c>
      <c r="E196" s="90">
        <f t="shared" si="9"/>
        <v>534959.96</v>
      </c>
      <c r="F196" s="90">
        <f t="shared" si="9"/>
        <v>534959.96</v>
      </c>
      <c r="G196" s="90">
        <f t="shared" si="9"/>
        <v>534959.96</v>
      </c>
      <c r="H196" s="90">
        <f t="shared" si="9"/>
        <v>534959.96</v>
      </c>
      <c r="I196" s="90">
        <f t="shared" si="9"/>
        <v>534959.96</v>
      </c>
      <c r="J196" s="90">
        <f t="shared" si="9"/>
        <v>534959.96</v>
      </c>
      <c r="K196" s="90">
        <f t="shared" si="9"/>
        <v>534959.96</v>
      </c>
      <c r="L196" s="90">
        <f t="shared" si="9"/>
        <v>534959.96</v>
      </c>
      <c r="M196" s="90">
        <f t="shared" si="9"/>
        <v>534959.99</v>
      </c>
      <c r="N196" s="90">
        <f t="shared" si="9"/>
        <v>534959.97</v>
      </c>
      <c r="O196" s="90">
        <f t="shared" si="9"/>
        <v>534959.99</v>
      </c>
      <c r="P196" s="153">
        <f>SUM(P187:P195)</f>
        <v>6419519.5899999999</v>
      </c>
    </row>
    <row r="197" spans="1:16" ht="15.75">
      <c r="A197" s="79"/>
      <c r="B197" s="80"/>
      <c r="C197" s="92" t="s">
        <v>216</v>
      </c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3"/>
    </row>
    <row r="198" spans="1:16">
      <c r="A198" s="47"/>
      <c r="B198" s="57"/>
      <c r="C198" s="48" t="s">
        <v>217</v>
      </c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70"/>
    </row>
    <row r="199" spans="1:16">
      <c r="A199" s="23" t="s">
        <v>56</v>
      </c>
      <c r="B199" s="24">
        <v>61201001</v>
      </c>
      <c r="C199" s="25" t="s">
        <v>218</v>
      </c>
      <c r="D199" s="26">
        <v>14.91</v>
      </c>
      <c r="E199" s="26">
        <v>14.91</v>
      </c>
      <c r="F199" s="26">
        <v>14.91</v>
      </c>
      <c r="G199" s="26">
        <v>14.91</v>
      </c>
      <c r="H199" s="26">
        <v>14.91</v>
      </c>
      <c r="I199" s="26">
        <v>14.91</v>
      </c>
      <c r="J199" s="26">
        <v>14.91</v>
      </c>
      <c r="K199" s="26">
        <v>14.91</v>
      </c>
      <c r="L199" s="26">
        <v>14.91</v>
      </c>
      <c r="M199" s="52">
        <v>14.96</v>
      </c>
      <c r="N199" s="52">
        <v>14.91</v>
      </c>
      <c r="O199" s="52">
        <v>14.91</v>
      </c>
      <c r="P199" s="147">
        <f t="shared" ref="P199:P230" si="10">+D199+E199+F199+G199+H199+I199+J199+K199+L199+M199+N199+O199</f>
        <v>178.97</v>
      </c>
    </row>
    <row r="200" spans="1:16">
      <c r="A200" s="27" t="s">
        <v>61</v>
      </c>
      <c r="B200" s="28">
        <v>61201002</v>
      </c>
      <c r="C200" s="29" t="s">
        <v>219</v>
      </c>
      <c r="D200" s="30">
        <v>37000.620000000003</v>
      </c>
      <c r="E200" s="30">
        <v>37000.620000000003</v>
      </c>
      <c r="F200" s="30">
        <v>37000.620000000003</v>
      </c>
      <c r="G200" s="30">
        <v>37000.620000000003</v>
      </c>
      <c r="H200" s="30">
        <v>37000.620000000003</v>
      </c>
      <c r="I200" s="30">
        <v>37000.620000000003</v>
      </c>
      <c r="J200" s="30">
        <v>37000.620000000003</v>
      </c>
      <c r="K200" s="30">
        <v>37000.620000000003</v>
      </c>
      <c r="L200" s="30">
        <v>37000.620000000003</v>
      </c>
      <c r="M200" s="30">
        <v>37000.620000000003</v>
      </c>
      <c r="N200" s="30">
        <v>37000.57</v>
      </c>
      <c r="O200" s="59">
        <v>37000.620000000003</v>
      </c>
      <c r="P200" s="145">
        <f t="shared" si="10"/>
        <v>444007.39</v>
      </c>
    </row>
    <row r="201" spans="1:16">
      <c r="A201" s="27" t="s">
        <v>43</v>
      </c>
      <c r="B201" s="24">
        <v>61201003</v>
      </c>
      <c r="C201" s="29" t="s">
        <v>220</v>
      </c>
      <c r="D201" s="30">
        <v>2025.31</v>
      </c>
      <c r="E201" s="30">
        <v>2025.31</v>
      </c>
      <c r="F201" s="30">
        <v>2025.31</v>
      </c>
      <c r="G201" s="30">
        <v>2025.31</v>
      </c>
      <c r="H201" s="30">
        <v>2025.31</v>
      </c>
      <c r="I201" s="30">
        <v>2025.31</v>
      </c>
      <c r="J201" s="30">
        <v>2025.31</v>
      </c>
      <c r="K201" s="30">
        <v>2025.31</v>
      </c>
      <c r="L201" s="30">
        <v>2025.31</v>
      </c>
      <c r="M201" s="30">
        <v>2025.31</v>
      </c>
      <c r="N201" s="30">
        <v>2025.28</v>
      </c>
      <c r="O201" s="59">
        <v>2025.31</v>
      </c>
      <c r="P201" s="145">
        <f t="shared" si="10"/>
        <v>24303.69</v>
      </c>
    </row>
    <row r="202" spans="1:16">
      <c r="A202" s="27" t="s">
        <v>200</v>
      </c>
      <c r="B202" s="28">
        <v>61201004</v>
      </c>
      <c r="C202" s="29" t="s">
        <v>221</v>
      </c>
      <c r="D202" s="30">
        <v>3388.87</v>
      </c>
      <c r="E202" s="30">
        <v>3388.87</v>
      </c>
      <c r="F202" s="30">
        <v>3388.87</v>
      </c>
      <c r="G202" s="30">
        <v>3388.87</v>
      </c>
      <c r="H202" s="30">
        <v>3388.87</v>
      </c>
      <c r="I202" s="30">
        <v>3388.87</v>
      </c>
      <c r="J202" s="59">
        <v>3388.87</v>
      </c>
      <c r="K202" s="59">
        <v>3388.87</v>
      </c>
      <c r="L202" s="59">
        <v>3388.87</v>
      </c>
      <c r="M202" s="59">
        <v>3388.87</v>
      </c>
      <c r="N202" s="59">
        <v>3388.91</v>
      </c>
      <c r="O202" s="59">
        <v>3388.87</v>
      </c>
      <c r="P202" s="145">
        <f t="shared" si="10"/>
        <v>40666.480000000003</v>
      </c>
    </row>
    <row r="203" spans="1:16">
      <c r="A203" s="27" t="s">
        <v>146</v>
      </c>
      <c r="B203" s="24">
        <v>61201005</v>
      </c>
      <c r="C203" s="29" t="s">
        <v>222</v>
      </c>
      <c r="D203" s="30"/>
      <c r="E203" s="30"/>
      <c r="F203" s="30"/>
      <c r="G203" s="30"/>
      <c r="H203" s="30"/>
      <c r="I203" s="30"/>
      <c r="J203" s="59"/>
      <c r="K203" s="59"/>
      <c r="L203" s="59"/>
      <c r="M203" s="59"/>
      <c r="N203" s="59"/>
      <c r="O203" s="59"/>
      <c r="P203" s="145">
        <f t="shared" si="10"/>
        <v>0</v>
      </c>
    </row>
    <row r="204" spans="1:16">
      <c r="A204" s="27" t="s">
        <v>121</v>
      </c>
      <c r="B204" s="28">
        <v>61201006</v>
      </c>
      <c r="C204" s="29" t="s">
        <v>223</v>
      </c>
      <c r="D204" s="59">
        <v>483.03</v>
      </c>
      <c r="E204" s="59">
        <v>483.03</v>
      </c>
      <c r="F204" s="59">
        <v>483.03</v>
      </c>
      <c r="G204" s="59">
        <v>483.03</v>
      </c>
      <c r="H204" s="59">
        <v>483.03</v>
      </c>
      <c r="I204" s="59">
        <v>483.03</v>
      </c>
      <c r="J204" s="59">
        <v>483.03</v>
      </c>
      <c r="K204" s="59">
        <v>483.03</v>
      </c>
      <c r="L204" s="59">
        <v>483.03</v>
      </c>
      <c r="M204" s="59">
        <v>483.03</v>
      </c>
      <c r="N204" s="59">
        <v>483</v>
      </c>
      <c r="O204" s="59">
        <v>483</v>
      </c>
      <c r="P204" s="145">
        <f t="shared" si="10"/>
        <v>5796.2999999999984</v>
      </c>
    </row>
    <row r="205" spans="1:16">
      <c r="A205" s="27" t="s">
        <v>74</v>
      </c>
      <c r="B205" s="24">
        <v>61201007</v>
      </c>
      <c r="C205" s="29" t="s">
        <v>224</v>
      </c>
      <c r="D205" s="30"/>
      <c r="E205" s="30"/>
      <c r="F205" s="30"/>
      <c r="G205" s="30"/>
      <c r="H205" s="30"/>
      <c r="I205" s="30"/>
      <c r="J205" s="59"/>
      <c r="K205" s="59"/>
      <c r="L205" s="59"/>
      <c r="M205" s="59"/>
      <c r="N205" s="59"/>
      <c r="O205" s="59"/>
      <c r="P205" s="145">
        <f t="shared" si="10"/>
        <v>0</v>
      </c>
    </row>
    <row r="206" spans="1:16">
      <c r="A206" s="27" t="s">
        <v>211</v>
      </c>
      <c r="B206" s="28">
        <v>61201008</v>
      </c>
      <c r="C206" s="29" t="s">
        <v>225</v>
      </c>
      <c r="D206" s="30">
        <v>12882.58</v>
      </c>
      <c r="E206" s="30">
        <v>12882.58</v>
      </c>
      <c r="F206" s="30">
        <v>12882.58</v>
      </c>
      <c r="G206" s="30">
        <v>12882.58</v>
      </c>
      <c r="H206" s="30">
        <v>12882.58</v>
      </c>
      <c r="I206" s="30">
        <v>12882.58</v>
      </c>
      <c r="J206" s="59">
        <v>12882.58</v>
      </c>
      <c r="K206" s="59">
        <v>12882.58</v>
      </c>
      <c r="L206" s="59">
        <v>12882.58</v>
      </c>
      <c r="M206" s="59">
        <v>12882.58</v>
      </c>
      <c r="N206" s="59">
        <v>12882.55</v>
      </c>
      <c r="O206" s="59">
        <v>12882.58</v>
      </c>
      <c r="P206" s="145">
        <f t="shared" si="10"/>
        <v>154590.93</v>
      </c>
    </row>
    <row r="207" spans="1:16">
      <c r="A207" s="27" t="s">
        <v>129</v>
      </c>
      <c r="B207" s="24">
        <v>61201009</v>
      </c>
      <c r="C207" s="29" t="s">
        <v>226</v>
      </c>
      <c r="D207" s="30">
        <v>1798.55</v>
      </c>
      <c r="E207" s="30">
        <v>1798.55</v>
      </c>
      <c r="F207" s="30">
        <v>1798.55</v>
      </c>
      <c r="G207" s="30">
        <v>1798.55</v>
      </c>
      <c r="H207" s="30">
        <v>1798.55</v>
      </c>
      <c r="I207" s="30">
        <v>1798.55</v>
      </c>
      <c r="J207" s="59">
        <v>1798.55</v>
      </c>
      <c r="K207" s="59">
        <v>1798.55</v>
      </c>
      <c r="L207" s="59">
        <v>1798.55</v>
      </c>
      <c r="M207" s="59">
        <v>1798.55</v>
      </c>
      <c r="N207" s="59">
        <v>1798.55</v>
      </c>
      <c r="O207" s="59">
        <v>1798.55</v>
      </c>
      <c r="P207" s="145">
        <f t="shared" si="10"/>
        <v>21582.599999999995</v>
      </c>
    </row>
    <row r="208" spans="1:16">
      <c r="A208" s="27" t="s">
        <v>56</v>
      </c>
      <c r="B208" s="28">
        <v>61201010</v>
      </c>
      <c r="C208" s="29" t="s">
        <v>227</v>
      </c>
      <c r="D208" s="30">
        <v>8551.01</v>
      </c>
      <c r="E208" s="30">
        <v>8551.01</v>
      </c>
      <c r="F208" s="30">
        <v>8551.01</v>
      </c>
      <c r="G208" s="30">
        <v>8551.01</v>
      </c>
      <c r="H208" s="30">
        <v>8551.01</v>
      </c>
      <c r="I208" s="30">
        <v>8551.01</v>
      </c>
      <c r="J208" s="30">
        <v>8551.01</v>
      </c>
      <c r="K208" s="30">
        <v>8551.09</v>
      </c>
      <c r="L208" s="59">
        <v>8551</v>
      </c>
      <c r="M208" s="59">
        <v>8551</v>
      </c>
      <c r="N208" s="59">
        <v>8551</v>
      </c>
      <c r="O208" s="59">
        <v>8551</v>
      </c>
      <c r="P208" s="145">
        <f t="shared" si="10"/>
        <v>102612.16</v>
      </c>
    </row>
    <row r="209" spans="1:16">
      <c r="A209" s="27" t="s">
        <v>134</v>
      </c>
      <c r="B209" s="24">
        <v>61201011</v>
      </c>
      <c r="C209" s="29" t="s">
        <v>228</v>
      </c>
      <c r="D209" s="30">
        <v>115882.53</v>
      </c>
      <c r="E209" s="30">
        <v>115882.53</v>
      </c>
      <c r="F209" s="30">
        <v>115882.53</v>
      </c>
      <c r="G209" s="30">
        <v>115882.53</v>
      </c>
      <c r="H209" s="30">
        <v>115882.53</v>
      </c>
      <c r="I209" s="30">
        <v>115882.53</v>
      </c>
      <c r="J209" s="59">
        <v>115882.53</v>
      </c>
      <c r="K209" s="59">
        <v>115882.53</v>
      </c>
      <c r="L209" s="59">
        <v>115882.53</v>
      </c>
      <c r="M209" s="59">
        <v>115882.53</v>
      </c>
      <c r="N209" s="59">
        <v>115882.52</v>
      </c>
      <c r="O209" s="59">
        <v>115882.53</v>
      </c>
      <c r="P209" s="145">
        <f t="shared" si="10"/>
        <v>1390590.35</v>
      </c>
    </row>
    <row r="210" spans="1:16">
      <c r="A210" s="27" t="s">
        <v>17</v>
      </c>
      <c r="B210" s="28">
        <v>61201012</v>
      </c>
      <c r="C210" s="29" t="s">
        <v>229</v>
      </c>
      <c r="D210" s="30">
        <v>53607.89</v>
      </c>
      <c r="E210" s="30">
        <v>53607.89</v>
      </c>
      <c r="F210" s="30">
        <v>53607.89</v>
      </c>
      <c r="G210" s="30">
        <v>53607.89</v>
      </c>
      <c r="H210" s="30">
        <v>53607.89</v>
      </c>
      <c r="I210" s="30">
        <v>53607.89</v>
      </c>
      <c r="J210" s="59">
        <v>53607.89</v>
      </c>
      <c r="K210" s="59">
        <v>53607.89</v>
      </c>
      <c r="L210" s="59">
        <v>53607.89</v>
      </c>
      <c r="M210" s="59">
        <v>53607.94</v>
      </c>
      <c r="N210" s="59">
        <v>53607.89</v>
      </c>
      <c r="O210" s="59">
        <v>53607.89</v>
      </c>
      <c r="P210" s="145">
        <f t="shared" si="10"/>
        <v>643294.7300000001</v>
      </c>
    </row>
    <row r="211" spans="1:16">
      <c r="A211" s="27" t="s">
        <v>134</v>
      </c>
      <c r="B211" s="24">
        <v>61201013</v>
      </c>
      <c r="C211" s="29" t="s">
        <v>230</v>
      </c>
      <c r="D211" s="30">
        <v>338908.68</v>
      </c>
      <c r="E211" s="30">
        <v>338908.68</v>
      </c>
      <c r="F211" s="30">
        <v>338908.68</v>
      </c>
      <c r="G211" s="30">
        <v>338908.68</v>
      </c>
      <c r="H211" s="30">
        <v>338908.68</v>
      </c>
      <c r="I211" s="30">
        <v>338908.68</v>
      </c>
      <c r="J211" s="59">
        <v>338908.68</v>
      </c>
      <c r="K211" s="59">
        <v>338908.68</v>
      </c>
      <c r="L211" s="59">
        <v>338908.68</v>
      </c>
      <c r="M211" s="59">
        <v>338908.68</v>
      </c>
      <c r="N211" s="59">
        <v>338908.7</v>
      </c>
      <c r="O211" s="59">
        <v>338908.68</v>
      </c>
      <c r="P211" s="145">
        <f t="shared" si="10"/>
        <v>4066904.1800000006</v>
      </c>
    </row>
    <row r="212" spans="1:16">
      <c r="A212" s="27" t="s">
        <v>160</v>
      </c>
      <c r="B212" s="28">
        <v>61201014</v>
      </c>
      <c r="C212" s="29" t="s">
        <v>231</v>
      </c>
      <c r="D212" s="30">
        <v>362457.68</v>
      </c>
      <c r="E212" s="30">
        <v>362457.68</v>
      </c>
      <c r="F212" s="30">
        <v>362457.68</v>
      </c>
      <c r="G212" s="30">
        <v>362457.68</v>
      </c>
      <c r="H212" s="30">
        <v>362457.68</v>
      </c>
      <c r="I212" s="30">
        <v>362457.68</v>
      </c>
      <c r="J212" s="59">
        <v>362457.68</v>
      </c>
      <c r="K212" s="59">
        <v>362457.68</v>
      </c>
      <c r="L212" s="59">
        <v>362457.68</v>
      </c>
      <c r="M212" s="59">
        <v>362457.72</v>
      </c>
      <c r="N212" s="59">
        <v>362457.68</v>
      </c>
      <c r="O212" s="59">
        <v>362457.68</v>
      </c>
      <c r="P212" s="145">
        <f t="shared" si="10"/>
        <v>4349492.2000000011</v>
      </c>
    </row>
    <row r="213" spans="1:16">
      <c r="A213" s="27" t="s">
        <v>146</v>
      </c>
      <c r="B213" s="24">
        <v>61201015</v>
      </c>
      <c r="C213" s="29" t="s">
        <v>232</v>
      </c>
      <c r="D213" s="30">
        <v>1494.47</v>
      </c>
      <c r="E213" s="30">
        <v>1494.47</v>
      </c>
      <c r="F213" s="30">
        <v>1494.47</v>
      </c>
      <c r="G213" s="30">
        <v>1494.47</v>
      </c>
      <c r="H213" s="30">
        <v>1494.47</v>
      </c>
      <c r="I213" s="30">
        <v>1494.47</v>
      </c>
      <c r="J213" s="30">
        <v>1494.47</v>
      </c>
      <c r="K213" s="30">
        <v>1494.47</v>
      </c>
      <c r="L213" s="30">
        <v>1494.47</v>
      </c>
      <c r="M213" s="30">
        <v>1494.47</v>
      </c>
      <c r="N213" s="30">
        <v>1494.51</v>
      </c>
      <c r="O213" s="30">
        <v>1494.47</v>
      </c>
      <c r="P213" s="145">
        <f t="shared" si="10"/>
        <v>17933.679999999997</v>
      </c>
    </row>
    <row r="214" spans="1:16">
      <c r="A214" s="27" t="s">
        <v>79</v>
      </c>
      <c r="B214" s="28">
        <v>61201016</v>
      </c>
      <c r="C214" s="29" t="s">
        <v>233</v>
      </c>
      <c r="D214" s="30"/>
      <c r="E214" s="30"/>
      <c r="F214" s="30"/>
      <c r="G214" s="30"/>
      <c r="H214" s="30"/>
      <c r="I214" s="30"/>
      <c r="J214" s="59"/>
      <c r="K214" s="59"/>
      <c r="L214" s="59"/>
      <c r="M214" s="59"/>
      <c r="N214" s="59"/>
      <c r="O214" s="59"/>
      <c r="P214" s="145">
        <f t="shared" si="10"/>
        <v>0</v>
      </c>
    </row>
    <row r="215" spans="1:16">
      <c r="A215" s="27" t="s">
        <v>134</v>
      </c>
      <c r="B215" s="24">
        <v>61201017</v>
      </c>
      <c r="C215" s="29" t="s">
        <v>234</v>
      </c>
      <c r="D215" s="30"/>
      <c r="E215" s="30"/>
      <c r="F215" s="30"/>
      <c r="G215" s="30"/>
      <c r="H215" s="30"/>
      <c r="I215" s="30"/>
      <c r="J215" s="59"/>
      <c r="K215" s="59"/>
      <c r="L215" s="59"/>
      <c r="M215" s="59"/>
      <c r="N215" s="59"/>
      <c r="O215" s="59"/>
      <c r="P215" s="145">
        <f t="shared" si="10"/>
        <v>0</v>
      </c>
    </row>
    <row r="216" spans="1:16">
      <c r="A216" s="27" t="s">
        <v>71</v>
      </c>
      <c r="B216" s="28">
        <v>61201018</v>
      </c>
      <c r="C216" s="29" t="s">
        <v>235</v>
      </c>
      <c r="D216" s="30">
        <v>33441.839999999997</v>
      </c>
      <c r="E216" s="30">
        <v>33441.839999999997</v>
      </c>
      <c r="F216" s="30">
        <v>33441.839999999997</v>
      </c>
      <c r="G216" s="30">
        <v>33441.839999999997</v>
      </c>
      <c r="H216" s="30">
        <v>33441.839999999997</v>
      </c>
      <c r="I216" s="30">
        <v>33441.839999999997</v>
      </c>
      <c r="J216" s="59">
        <v>33441.839999999997</v>
      </c>
      <c r="K216" s="59">
        <v>33441.839999999997</v>
      </c>
      <c r="L216" s="59">
        <v>33441.839999999997</v>
      </c>
      <c r="M216" s="59">
        <v>33441.839999999997</v>
      </c>
      <c r="N216" s="59">
        <v>33441.800000000003</v>
      </c>
      <c r="O216" s="59">
        <v>33441.839999999997</v>
      </c>
      <c r="P216" s="145">
        <f t="shared" si="10"/>
        <v>401302.03999999992</v>
      </c>
    </row>
    <row r="217" spans="1:16">
      <c r="A217" s="27" t="s">
        <v>134</v>
      </c>
      <c r="B217" s="24">
        <v>61201019</v>
      </c>
      <c r="C217" s="29" t="s">
        <v>236</v>
      </c>
      <c r="D217" s="30"/>
      <c r="E217" s="30"/>
      <c r="F217" s="30"/>
      <c r="G217" s="30"/>
      <c r="H217" s="30"/>
      <c r="I217" s="30"/>
      <c r="J217" s="59"/>
      <c r="K217" s="59"/>
      <c r="L217" s="59"/>
      <c r="M217" s="59"/>
      <c r="N217" s="59"/>
      <c r="O217" s="59"/>
      <c r="P217" s="145">
        <f t="shared" si="10"/>
        <v>0</v>
      </c>
    </row>
    <row r="218" spans="1:16">
      <c r="A218" s="27" t="s">
        <v>74</v>
      </c>
      <c r="B218" s="28">
        <v>61201020</v>
      </c>
      <c r="C218" s="29" t="s">
        <v>237</v>
      </c>
      <c r="D218" s="30">
        <v>5093.7299999999996</v>
      </c>
      <c r="E218" s="30">
        <v>5093.7299999999996</v>
      </c>
      <c r="F218" s="30">
        <v>5093.7299999999996</v>
      </c>
      <c r="G218" s="30">
        <v>5093.7299999999996</v>
      </c>
      <c r="H218" s="30">
        <v>5093.7299999999996</v>
      </c>
      <c r="I218" s="30">
        <v>5093.7299999999996</v>
      </c>
      <c r="J218" s="30">
        <v>5093.7299999999996</v>
      </c>
      <c r="K218" s="30">
        <v>5093.7299999999996</v>
      </c>
      <c r="L218" s="30">
        <v>5093.7299999999996</v>
      </c>
      <c r="M218" s="30">
        <v>5093.7299999999996</v>
      </c>
      <c r="N218" s="30">
        <v>5093.7299999999996</v>
      </c>
      <c r="O218" s="30">
        <v>5093.7</v>
      </c>
      <c r="P218" s="145">
        <f t="shared" si="10"/>
        <v>61124.729999999981</v>
      </c>
    </row>
    <row r="219" spans="1:16">
      <c r="A219" s="27" t="s">
        <v>43</v>
      </c>
      <c r="B219" s="24">
        <v>61201021</v>
      </c>
      <c r="C219" s="29" t="s">
        <v>238</v>
      </c>
      <c r="D219" s="30"/>
      <c r="E219" s="30"/>
      <c r="F219" s="30"/>
      <c r="G219" s="30"/>
      <c r="H219" s="30"/>
      <c r="I219" s="30"/>
      <c r="J219" s="59"/>
      <c r="K219" s="59"/>
      <c r="L219" s="59"/>
      <c r="M219" s="59"/>
      <c r="N219" s="59"/>
      <c r="O219" s="59"/>
      <c r="P219" s="145">
        <f t="shared" si="10"/>
        <v>0</v>
      </c>
    </row>
    <row r="220" spans="1:16">
      <c r="A220" s="27" t="s">
        <v>152</v>
      </c>
      <c r="B220" s="28">
        <v>61301001</v>
      </c>
      <c r="C220" s="29" t="s">
        <v>239</v>
      </c>
      <c r="D220" s="30">
        <v>87109.13</v>
      </c>
      <c r="E220" s="30">
        <v>87109.13</v>
      </c>
      <c r="F220" s="30">
        <v>87109.13</v>
      </c>
      <c r="G220" s="30">
        <v>87109.13</v>
      </c>
      <c r="H220" s="30">
        <v>87109.13</v>
      </c>
      <c r="I220" s="30">
        <v>87109.13</v>
      </c>
      <c r="J220" s="59">
        <v>87109.13</v>
      </c>
      <c r="K220" s="59">
        <v>87109.13</v>
      </c>
      <c r="L220" s="59">
        <v>87109.13</v>
      </c>
      <c r="M220" s="59">
        <v>87109.13</v>
      </c>
      <c r="N220" s="59">
        <v>87109.17</v>
      </c>
      <c r="O220" s="59">
        <v>87109.13</v>
      </c>
      <c r="P220" s="145">
        <f t="shared" si="10"/>
        <v>1045309.6000000001</v>
      </c>
    </row>
    <row r="221" spans="1:16">
      <c r="A221" s="27" t="s">
        <v>211</v>
      </c>
      <c r="B221" s="28">
        <v>61401001</v>
      </c>
      <c r="C221" s="29" t="s">
        <v>240</v>
      </c>
      <c r="D221" s="30">
        <v>254.27</v>
      </c>
      <c r="E221" s="30">
        <v>254.27</v>
      </c>
      <c r="F221" s="30">
        <v>254.27</v>
      </c>
      <c r="G221" s="30">
        <v>254.27</v>
      </c>
      <c r="H221" s="30">
        <v>254.27</v>
      </c>
      <c r="I221" s="30">
        <v>254.27</v>
      </c>
      <c r="J221" s="59">
        <v>254.27</v>
      </c>
      <c r="K221" s="59">
        <v>254.27</v>
      </c>
      <c r="L221" s="59">
        <v>254.27</v>
      </c>
      <c r="M221" s="59">
        <v>254.27</v>
      </c>
      <c r="N221" s="59">
        <v>254.28</v>
      </c>
      <c r="O221" s="59">
        <v>254.29</v>
      </c>
      <c r="P221" s="145">
        <f t="shared" si="10"/>
        <v>3051.2700000000004</v>
      </c>
    </row>
    <row r="222" spans="1:16">
      <c r="A222" s="27" t="s">
        <v>17</v>
      </c>
      <c r="B222" s="28">
        <v>61501001</v>
      </c>
      <c r="C222" s="29" t="s">
        <v>241</v>
      </c>
      <c r="D222" s="30">
        <v>9614.8799999999992</v>
      </c>
      <c r="E222" s="30">
        <v>9614.8799999999992</v>
      </c>
      <c r="F222" s="30">
        <v>9614.8799999999992</v>
      </c>
      <c r="G222" s="30">
        <v>9614.8799999999992</v>
      </c>
      <c r="H222" s="30">
        <v>9614.8799999999992</v>
      </c>
      <c r="I222" s="30">
        <v>9614.8799999999992</v>
      </c>
      <c r="J222" s="59">
        <v>9614.8799999999992</v>
      </c>
      <c r="K222" s="59">
        <v>9614.8799999999992</v>
      </c>
      <c r="L222" s="59">
        <v>9614.8799999999992</v>
      </c>
      <c r="M222" s="59">
        <v>9614.8799999999992</v>
      </c>
      <c r="N222" s="59">
        <v>9614.82</v>
      </c>
      <c r="O222" s="59">
        <v>9614.8799999999992</v>
      </c>
      <c r="P222" s="145">
        <f t="shared" si="10"/>
        <v>115378.5</v>
      </c>
    </row>
    <row r="223" spans="1:16">
      <c r="A223" s="27" t="s">
        <v>211</v>
      </c>
      <c r="B223" s="101">
        <v>61501002</v>
      </c>
      <c r="C223" s="29" t="s">
        <v>242</v>
      </c>
      <c r="D223" s="30">
        <v>6.4</v>
      </c>
      <c r="E223" s="30">
        <v>6.4</v>
      </c>
      <c r="F223" s="30">
        <v>6.4</v>
      </c>
      <c r="G223" s="30">
        <v>6.4</v>
      </c>
      <c r="H223" s="30">
        <v>6.4</v>
      </c>
      <c r="I223" s="30">
        <v>6.4</v>
      </c>
      <c r="J223" s="59">
        <v>6.4</v>
      </c>
      <c r="K223" s="59">
        <v>6.4</v>
      </c>
      <c r="L223" s="59">
        <v>6.4</v>
      </c>
      <c r="M223" s="59">
        <v>6.4</v>
      </c>
      <c r="N223" s="59">
        <v>6.4</v>
      </c>
      <c r="O223" s="59">
        <v>6.43</v>
      </c>
      <c r="P223" s="145">
        <f t="shared" si="10"/>
        <v>76.829999999999984</v>
      </c>
    </row>
    <row r="224" spans="1:16">
      <c r="A224" s="27"/>
      <c r="B224" s="101">
        <v>61701001</v>
      </c>
      <c r="C224" s="29" t="s">
        <v>243</v>
      </c>
      <c r="D224" s="30"/>
      <c r="E224" s="30"/>
      <c r="F224" s="30"/>
      <c r="G224" s="30"/>
      <c r="H224" s="30"/>
      <c r="I224" s="30"/>
      <c r="J224" s="59"/>
      <c r="K224" s="59"/>
      <c r="L224" s="59"/>
      <c r="M224" s="59"/>
      <c r="N224" s="59"/>
      <c r="O224" s="59"/>
      <c r="P224" s="145">
        <f t="shared" si="10"/>
        <v>0</v>
      </c>
    </row>
    <row r="225" spans="1:16">
      <c r="A225" s="27"/>
      <c r="B225" s="101">
        <v>61701002</v>
      </c>
      <c r="C225" s="29" t="s">
        <v>244</v>
      </c>
      <c r="D225" s="30">
        <v>84020.1</v>
      </c>
      <c r="E225" s="30">
        <v>84020.1</v>
      </c>
      <c r="F225" s="30">
        <v>84020.1</v>
      </c>
      <c r="G225" s="30">
        <v>84020.1</v>
      </c>
      <c r="H225" s="30">
        <v>84020.1</v>
      </c>
      <c r="I225" s="30">
        <v>84020.1</v>
      </c>
      <c r="J225" s="59">
        <v>84020.1</v>
      </c>
      <c r="K225" s="59">
        <v>84020.1</v>
      </c>
      <c r="L225" s="59">
        <v>84020.1</v>
      </c>
      <c r="M225" s="59">
        <v>84020.15</v>
      </c>
      <c r="N225" s="59">
        <v>84020.1</v>
      </c>
      <c r="O225" s="59">
        <v>84020.1</v>
      </c>
      <c r="P225" s="145">
        <f t="shared" si="10"/>
        <v>1008241.2499999999</v>
      </c>
    </row>
    <row r="226" spans="1:16">
      <c r="A226" s="27"/>
      <c r="B226" s="101">
        <v>61701003</v>
      </c>
      <c r="C226" s="29" t="s">
        <v>245</v>
      </c>
      <c r="D226" s="30">
        <v>12875</v>
      </c>
      <c r="E226" s="30">
        <v>12875</v>
      </c>
      <c r="F226" s="30">
        <v>12875</v>
      </c>
      <c r="G226" s="30">
        <v>12875</v>
      </c>
      <c r="H226" s="30">
        <v>12875</v>
      </c>
      <c r="I226" s="30">
        <v>12875</v>
      </c>
      <c r="J226" s="59">
        <v>12875</v>
      </c>
      <c r="K226" s="59">
        <v>12875</v>
      </c>
      <c r="L226" s="59">
        <v>12875</v>
      </c>
      <c r="M226" s="59">
        <v>12875</v>
      </c>
      <c r="N226" s="59">
        <v>12875</v>
      </c>
      <c r="O226" s="59">
        <v>12875</v>
      </c>
      <c r="P226" s="145">
        <f t="shared" si="10"/>
        <v>154500</v>
      </c>
    </row>
    <row r="227" spans="1:16">
      <c r="A227" s="27" t="s">
        <v>211</v>
      </c>
      <c r="B227" s="101">
        <v>61701004</v>
      </c>
      <c r="C227" s="29" t="s">
        <v>246</v>
      </c>
      <c r="D227" s="30"/>
      <c r="E227" s="30"/>
      <c r="F227" s="30"/>
      <c r="G227" s="30"/>
      <c r="H227" s="30"/>
      <c r="I227" s="30"/>
      <c r="J227" s="59"/>
      <c r="K227" s="59"/>
      <c r="L227" s="59"/>
      <c r="M227" s="59"/>
      <c r="N227" s="59"/>
      <c r="O227" s="59"/>
      <c r="P227" s="145">
        <f t="shared" si="10"/>
        <v>0</v>
      </c>
    </row>
    <row r="228" spans="1:16">
      <c r="A228" s="27" t="s">
        <v>56</v>
      </c>
      <c r="B228" s="101">
        <v>61701005</v>
      </c>
      <c r="C228" s="29" t="s">
        <v>247</v>
      </c>
      <c r="D228" s="30"/>
      <c r="E228" s="30"/>
      <c r="F228" s="30"/>
      <c r="G228" s="30"/>
      <c r="H228" s="30"/>
      <c r="I228" s="30"/>
      <c r="J228" s="59"/>
      <c r="K228" s="59"/>
      <c r="L228" s="59"/>
      <c r="M228" s="59"/>
      <c r="N228" s="59"/>
      <c r="O228" s="59"/>
      <c r="P228" s="145">
        <f t="shared" si="10"/>
        <v>0</v>
      </c>
    </row>
    <row r="229" spans="1:16">
      <c r="A229" s="27" t="s">
        <v>316</v>
      </c>
      <c r="B229" s="101">
        <v>61701006</v>
      </c>
      <c r="C229" s="29" t="s">
        <v>319</v>
      </c>
      <c r="D229" s="30">
        <v>91314.67</v>
      </c>
      <c r="E229" s="30">
        <v>91314.67</v>
      </c>
      <c r="F229" s="30">
        <v>91314.67</v>
      </c>
      <c r="G229" s="30">
        <v>91314.67</v>
      </c>
      <c r="H229" s="30">
        <v>91314.67</v>
      </c>
      <c r="I229" s="30">
        <v>91314.67</v>
      </c>
      <c r="J229" s="59">
        <v>91314.67</v>
      </c>
      <c r="K229" s="59">
        <v>91314.67</v>
      </c>
      <c r="L229" s="59">
        <v>91314.64</v>
      </c>
      <c r="M229" s="59">
        <v>0</v>
      </c>
      <c r="N229" s="59">
        <v>0</v>
      </c>
      <c r="O229" s="59">
        <v>0</v>
      </c>
      <c r="P229" s="145">
        <f>SUM(D229:O229)</f>
        <v>821832.00000000012</v>
      </c>
    </row>
    <row r="230" spans="1:16">
      <c r="A230" s="27" t="s">
        <v>29</v>
      </c>
      <c r="B230" s="101">
        <v>61901001</v>
      </c>
      <c r="C230" s="29" t="s">
        <v>248</v>
      </c>
      <c r="D230" s="30">
        <v>618</v>
      </c>
      <c r="E230" s="30">
        <v>618</v>
      </c>
      <c r="F230" s="30">
        <v>618</v>
      </c>
      <c r="G230" s="30">
        <v>618</v>
      </c>
      <c r="H230" s="30">
        <v>618</v>
      </c>
      <c r="I230" s="30">
        <v>618</v>
      </c>
      <c r="J230" s="59">
        <v>618</v>
      </c>
      <c r="K230" s="59">
        <v>618</v>
      </c>
      <c r="L230" s="59">
        <v>618</v>
      </c>
      <c r="M230" s="59">
        <v>618</v>
      </c>
      <c r="N230" s="59">
        <v>618</v>
      </c>
      <c r="O230" s="59">
        <v>618</v>
      </c>
      <c r="P230" s="145">
        <f t="shared" si="10"/>
        <v>7416</v>
      </c>
    </row>
    <row r="231" spans="1:16">
      <c r="A231" s="47"/>
      <c r="B231" s="57">
        <v>62</v>
      </c>
      <c r="C231" s="48" t="s">
        <v>249</v>
      </c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156"/>
    </row>
    <row r="232" spans="1:16">
      <c r="A232" s="23" t="s">
        <v>152</v>
      </c>
      <c r="B232" s="51">
        <v>62101001</v>
      </c>
      <c r="C232" s="25" t="s">
        <v>206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147">
        <f>+D232+E232+F232+G232+H232+I232+J232+K232+L232+M232+N232+O232</f>
        <v>0</v>
      </c>
    </row>
    <row r="233" spans="1:16">
      <c r="A233" s="32" t="s">
        <v>152</v>
      </c>
      <c r="B233" s="54">
        <v>62101002</v>
      </c>
      <c r="C233" s="34" t="s">
        <v>250</v>
      </c>
      <c r="D233" s="35">
        <v>220086.09</v>
      </c>
      <c r="E233" s="35">
        <v>220086.09</v>
      </c>
      <c r="F233" s="35">
        <v>220086.09</v>
      </c>
      <c r="G233" s="35">
        <v>220086.09</v>
      </c>
      <c r="H233" s="35">
        <v>220086.09</v>
      </c>
      <c r="I233" s="35">
        <v>220086.09</v>
      </c>
      <c r="J233" s="35">
        <v>220086.09</v>
      </c>
      <c r="K233" s="35">
        <v>220086.09</v>
      </c>
      <c r="L233" s="35">
        <v>220086.09</v>
      </c>
      <c r="M233" s="35">
        <v>220086.09</v>
      </c>
      <c r="N233" s="35">
        <v>220086.09</v>
      </c>
      <c r="O233" s="35">
        <v>220086.11</v>
      </c>
      <c r="P233" s="151">
        <f>+D233+E233+F233+G233+H233+I233+J233+K233+L233+M233+N233+O233</f>
        <v>2641033.1</v>
      </c>
    </row>
    <row r="234" spans="1:16">
      <c r="A234" s="47"/>
      <c r="B234" s="38">
        <v>63</v>
      </c>
      <c r="C234" s="48" t="s">
        <v>251</v>
      </c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156"/>
    </row>
    <row r="235" spans="1:16">
      <c r="A235" s="23" t="s">
        <v>17</v>
      </c>
      <c r="B235" s="51">
        <v>63101001</v>
      </c>
      <c r="C235" s="25" t="s">
        <v>252</v>
      </c>
      <c r="D235" s="26">
        <v>9864.89</v>
      </c>
      <c r="E235" s="26">
        <v>9864.89</v>
      </c>
      <c r="F235" s="26">
        <v>9864.89</v>
      </c>
      <c r="G235" s="26">
        <v>9864.89</v>
      </c>
      <c r="H235" s="26">
        <v>9864.89</v>
      </c>
      <c r="I235" s="26">
        <v>9864.89</v>
      </c>
      <c r="J235" s="52">
        <v>9864.89</v>
      </c>
      <c r="K235" s="52">
        <v>9864.89</v>
      </c>
      <c r="L235" s="52">
        <v>9864.89</v>
      </c>
      <c r="M235" s="52">
        <v>9864.89</v>
      </c>
      <c r="N235" s="52">
        <v>9864.89</v>
      </c>
      <c r="O235" s="52">
        <v>9864.84</v>
      </c>
      <c r="P235" s="147">
        <f t="shared" ref="P235:P240" si="11">+D235+E235+F235+G235+H235+I235+J235+K235+L235+M235+N235+O235</f>
        <v>118378.62999999999</v>
      </c>
    </row>
    <row r="236" spans="1:16">
      <c r="A236" s="27" t="s">
        <v>17</v>
      </c>
      <c r="B236" s="101">
        <v>63101002</v>
      </c>
      <c r="C236" s="29" t="s">
        <v>253</v>
      </c>
      <c r="D236" s="30">
        <v>29.83</v>
      </c>
      <c r="E236" s="30">
        <v>29.83</v>
      </c>
      <c r="F236" s="30">
        <v>29.83</v>
      </c>
      <c r="G236" s="30">
        <v>29.83</v>
      </c>
      <c r="H236" s="30">
        <v>29.83</v>
      </c>
      <c r="I236" s="30">
        <v>29.83</v>
      </c>
      <c r="J236" s="59">
        <v>29.83</v>
      </c>
      <c r="K236" s="59">
        <v>29.83</v>
      </c>
      <c r="L236" s="59">
        <v>29.83</v>
      </c>
      <c r="M236" s="59">
        <v>29.83</v>
      </c>
      <c r="N236" s="59">
        <v>29.83</v>
      </c>
      <c r="O236" s="59">
        <v>29.82</v>
      </c>
      <c r="P236" s="145">
        <f t="shared" si="11"/>
        <v>357.94999999999987</v>
      </c>
    </row>
    <row r="237" spans="1:16">
      <c r="A237" s="27" t="s">
        <v>17</v>
      </c>
      <c r="B237" s="51">
        <v>63101003</v>
      </c>
      <c r="C237" s="29" t="s">
        <v>254</v>
      </c>
      <c r="D237" s="30">
        <v>29042.9</v>
      </c>
      <c r="E237" s="30">
        <v>29042.9</v>
      </c>
      <c r="F237" s="30">
        <v>29042.9</v>
      </c>
      <c r="G237" s="30">
        <v>29042.9</v>
      </c>
      <c r="H237" s="30">
        <v>29042.9</v>
      </c>
      <c r="I237" s="30">
        <v>29042.9</v>
      </c>
      <c r="J237" s="59">
        <v>29042.9</v>
      </c>
      <c r="K237" s="59">
        <v>29042.9</v>
      </c>
      <c r="L237" s="59">
        <v>29042.9</v>
      </c>
      <c r="M237" s="59">
        <v>29042.9</v>
      </c>
      <c r="N237" s="59">
        <v>29042.9</v>
      </c>
      <c r="O237" s="59">
        <v>29042.93</v>
      </c>
      <c r="P237" s="145">
        <f t="shared" si="11"/>
        <v>348514.83</v>
      </c>
    </row>
    <row r="238" spans="1:16">
      <c r="A238" s="27" t="s">
        <v>17</v>
      </c>
      <c r="B238" s="101">
        <v>63101004</v>
      </c>
      <c r="C238" s="29" t="s">
        <v>255</v>
      </c>
      <c r="D238" s="30">
        <v>5048.41</v>
      </c>
      <c r="E238" s="30">
        <v>5048.41</v>
      </c>
      <c r="F238" s="30">
        <v>5048.41</v>
      </c>
      <c r="G238" s="30">
        <v>5048.41</v>
      </c>
      <c r="H238" s="30">
        <v>5048.41</v>
      </c>
      <c r="I238" s="30">
        <v>5048.41</v>
      </c>
      <c r="J238" s="59">
        <v>5048.41</v>
      </c>
      <c r="K238" s="59">
        <v>5048.41</v>
      </c>
      <c r="L238" s="59">
        <v>5048.41</v>
      </c>
      <c r="M238" s="59">
        <v>5048.41</v>
      </c>
      <c r="N238" s="59">
        <v>5048.41</v>
      </c>
      <c r="O238" s="59">
        <v>5048.45</v>
      </c>
      <c r="P238" s="145">
        <f t="shared" si="11"/>
        <v>60580.960000000006</v>
      </c>
    </row>
    <row r="239" spans="1:16">
      <c r="A239" s="27" t="s">
        <v>17</v>
      </c>
      <c r="B239" s="51">
        <v>63101005</v>
      </c>
      <c r="C239" s="29" t="s">
        <v>256</v>
      </c>
      <c r="D239" s="30">
        <v>121.09</v>
      </c>
      <c r="E239" s="30">
        <v>121.09</v>
      </c>
      <c r="F239" s="30">
        <v>121.09</v>
      </c>
      <c r="G239" s="30">
        <v>121.09</v>
      </c>
      <c r="H239" s="30">
        <v>121.09</v>
      </c>
      <c r="I239" s="30">
        <v>121.09</v>
      </c>
      <c r="J239" s="59">
        <v>121.09</v>
      </c>
      <c r="K239" s="59">
        <v>121.09</v>
      </c>
      <c r="L239" s="59">
        <v>121.09</v>
      </c>
      <c r="M239" s="59">
        <v>121.09</v>
      </c>
      <c r="N239" s="59">
        <v>121.09</v>
      </c>
      <c r="O239" s="59">
        <v>121.13</v>
      </c>
      <c r="P239" s="145">
        <f t="shared" si="11"/>
        <v>1453.12</v>
      </c>
    </row>
    <row r="240" spans="1:16">
      <c r="A240" s="32" t="s">
        <v>211</v>
      </c>
      <c r="B240" s="101">
        <v>63101006</v>
      </c>
      <c r="C240" s="34" t="s">
        <v>257</v>
      </c>
      <c r="D240" s="35">
        <v>829.48</v>
      </c>
      <c r="E240" s="35">
        <v>829.48</v>
      </c>
      <c r="F240" s="35">
        <v>829.48</v>
      </c>
      <c r="G240" s="35">
        <v>829.48</v>
      </c>
      <c r="H240" s="35">
        <v>829.48</v>
      </c>
      <c r="I240" s="35">
        <v>829.48</v>
      </c>
      <c r="J240" s="35">
        <v>829.48</v>
      </c>
      <c r="K240" s="35">
        <v>829.48</v>
      </c>
      <c r="L240" s="35">
        <v>829.48</v>
      </c>
      <c r="M240" s="35">
        <v>829.48</v>
      </c>
      <c r="N240" s="35">
        <v>829.48</v>
      </c>
      <c r="O240" s="35">
        <v>829.5</v>
      </c>
      <c r="P240" s="151">
        <f t="shared" si="11"/>
        <v>9953.779999999997</v>
      </c>
    </row>
    <row r="241" spans="1:16">
      <c r="A241" s="37"/>
      <c r="B241" s="38">
        <v>69</v>
      </c>
      <c r="C241" s="48" t="s">
        <v>258</v>
      </c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57"/>
    </row>
    <row r="242" spans="1:16">
      <c r="A242" s="23" t="s">
        <v>160</v>
      </c>
      <c r="B242" s="24">
        <v>69101001</v>
      </c>
      <c r="C242" s="25" t="s">
        <v>259</v>
      </c>
      <c r="D242" s="26">
        <v>475.45</v>
      </c>
      <c r="E242" s="26">
        <v>475.45</v>
      </c>
      <c r="F242" s="26">
        <v>475.45</v>
      </c>
      <c r="G242" s="26">
        <v>475.45</v>
      </c>
      <c r="H242" s="26">
        <v>475.45</v>
      </c>
      <c r="I242" s="26">
        <v>475.45</v>
      </c>
      <c r="J242" s="52">
        <v>475.45</v>
      </c>
      <c r="K242" s="52">
        <v>475.45</v>
      </c>
      <c r="L242" s="52">
        <v>475.45</v>
      </c>
      <c r="M242" s="52">
        <v>475.45</v>
      </c>
      <c r="N242" s="52">
        <v>475.45</v>
      </c>
      <c r="O242" s="52">
        <v>475.43</v>
      </c>
      <c r="P242" s="147">
        <f>+D242+E242+F242+G242+H242+I242+J242+K242+L242+M242+N242+O242</f>
        <v>5705.3799999999992</v>
      </c>
    </row>
    <row r="243" spans="1:16">
      <c r="A243" s="27" t="s">
        <v>134</v>
      </c>
      <c r="B243" s="28">
        <v>69101002</v>
      </c>
      <c r="C243" s="29" t="s">
        <v>260</v>
      </c>
      <c r="D243" s="30">
        <v>8440.93</v>
      </c>
      <c r="E243" s="30">
        <v>8440.93</v>
      </c>
      <c r="F243" s="30">
        <v>8440.93</v>
      </c>
      <c r="G243" s="30">
        <v>8440.93</v>
      </c>
      <c r="H243" s="30">
        <v>8440.93</v>
      </c>
      <c r="I243" s="30">
        <v>8440.93</v>
      </c>
      <c r="J243" s="59">
        <v>8440.93</v>
      </c>
      <c r="K243" s="59">
        <v>8440.93</v>
      </c>
      <c r="L243" s="59">
        <v>8440.93</v>
      </c>
      <c r="M243" s="59">
        <v>8440.93</v>
      </c>
      <c r="N243" s="59">
        <v>8440.93</v>
      </c>
      <c r="O243" s="59">
        <v>8440.9699999999993</v>
      </c>
      <c r="P243" s="145">
        <f>+D243+E243+F243+G243+H243+I243+J243+K243+L243+M243+N243+O243</f>
        <v>101291.19999999998</v>
      </c>
    </row>
    <row r="244" spans="1:16">
      <c r="A244" s="32" t="s">
        <v>211</v>
      </c>
      <c r="B244" s="33">
        <v>69101003</v>
      </c>
      <c r="C244" s="34" t="s">
        <v>261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148">
        <f>+D244+E244+F244+G244+H244+I244+J244+K244+L244+M244+N244+O244</f>
        <v>0</v>
      </c>
    </row>
    <row r="245" spans="1:16">
      <c r="A245" s="103"/>
      <c r="B245" s="104"/>
      <c r="C245" s="105" t="s">
        <v>262</v>
      </c>
      <c r="D245" s="106">
        <f t="shared" ref="D245:P245" si="12">SUM(D199:D244)</f>
        <v>1536783.2199999995</v>
      </c>
      <c r="E245" s="106">
        <f t="shared" si="12"/>
        <v>1536783.2199999995</v>
      </c>
      <c r="F245" s="106">
        <f t="shared" si="12"/>
        <v>1536783.2199999995</v>
      </c>
      <c r="G245" s="106">
        <f t="shared" si="12"/>
        <v>1536783.2199999995</v>
      </c>
      <c r="H245" s="106">
        <f t="shared" si="12"/>
        <v>1536783.2199999995</v>
      </c>
      <c r="I245" s="106">
        <f t="shared" si="12"/>
        <v>1536783.2199999995</v>
      </c>
      <c r="J245" s="106">
        <f t="shared" si="12"/>
        <v>1536783.2199999995</v>
      </c>
      <c r="K245" s="106">
        <f t="shared" si="12"/>
        <v>1536783.2999999996</v>
      </c>
      <c r="L245" s="106">
        <f t="shared" si="12"/>
        <v>1536783.1799999995</v>
      </c>
      <c r="M245" s="106">
        <f t="shared" si="12"/>
        <v>1445468.7299999995</v>
      </c>
      <c r="N245" s="106">
        <f t="shared" si="12"/>
        <v>1445468.44</v>
      </c>
      <c r="O245" s="106">
        <f t="shared" si="12"/>
        <v>1445468.6399999997</v>
      </c>
      <c r="P245" s="158">
        <f t="shared" si="12"/>
        <v>18167454.829999998</v>
      </c>
    </row>
    <row r="246" spans="1:16" ht="15.75">
      <c r="A246" s="79"/>
      <c r="B246" s="80">
        <v>8</v>
      </c>
      <c r="C246" s="81" t="s">
        <v>263</v>
      </c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59"/>
    </row>
    <row r="247" spans="1:16">
      <c r="A247" s="37"/>
      <c r="B247" s="38">
        <v>81</v>
      </c>
      <c r="C247" s="48" t="s">
        <v>264</v>
      </c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5"/>
    </row>
    <row r="248" spans="1:16">
      <c r="A248" s="23" t="s">
        <v>211</v>
      </c>
      <c r="B248" s="24">
        <v>81101001</v>
      </c>
      <c r="C248" s="25" t="s">
        <v>265</v>
      </c>
      <c r="D248" s="108">
        <v>12122486.33</v>
      </c>
      <c r="E248" s="108">
        <v>12122486.33</v>
      </c>
      <c r="F248" s="108">
        <v>12122486.33</v>
      </c>
      <c r="G248" s="108">
        <v>12122486.33</v>
      </c>
      <c r="H248" s="108">
        <v>12122486.33</v>
      </c>
      <c r="I248" s="108">
        <v>12122486.33</v>
      </c>
      <c r="J248" s="108">
        <v>12122486.33</v>
      </c>
      <c r="K248" s="108">
        <v>12122486.33</v>
      </c>
      <c r="L248" s="108">
        <v>12122486.33</v>
      </c>
      <c r="M248" s="108">
        <v>12122486.33</v>
      </c>
      <c r="N248" s="108">
        <v>12122486.33</v>
      </c>
      <c r="O248" s="108">
        <v>12122486.369999999</v>
      </c>
      <c r="P248" s="147">
        <f t="shared" ref="P248:P264" si="13">+D248+E248+F248+G248+H248+I248+J248+K248+L248+M248+N248+O248</f>
        <v>145469836</v>
      </c>
    </row>
    <row r="249" spans="1:16">
      <c r="A249" s="27" t="s">
        <v>211</v>
      </c>
      <c r="B249" s="28">
        <v>81101002</v>
      </c>
      <c r="C249" s="29" t="s">
        <v>266</v>
      </c>
      <c r="D249" s="30">
        <v>1891364.75</v>
      </c>
      <c r="E249" s="30">
        <v>1891364.75</v>
      </c>
      <c r="F249" s="30">
        <v>1891364.75</v>
      </c>
      <c r="G249" s="30">
        <v>1891364.75</v>
      </c>
      <c r="H249" s="30">
        <v>1891364.75</v>
      </c>
      <c r="I249" s="30">
        <v>1891364.75</v>
      </c>
      <c r="J249" s="30">
        <v>1891364.75</v>
      </c>
      <c r="K249" s="30">
        <v>1891364.75</v>
      </c>
      <c r="L249" s="30">
        <v>1891364.75</v>
      </c>
      <c r="M249" s="30">
        <v>1891364.75</v>
      </c>
      <c r="N249" s="30">
        <v>1891364.75</v>
      </c>
      <c r="O249" s="30">
        <v>1891364.75</v>
      </c>
      <c r="P249" s="145">
        <f t="shared" si="13"/>
        <v>22696377</v>
      </c>
    </row>
    <row r="250" spans="1:16">
      <c r="A250" s="27" t="s">
        <v>211</v>
      </c>
      <c r="B250" s="28">
        <v>81101003</v>
      </c>
      <c r="C250" s="29" t="s">
        <v>267</v>
      </c>
      <c r="D250" s="30">
        <v>793845.42</v>
      </c>
      <c r="E250" s="30">
        <v>793845.42</v>
      </c>
      <c r="F250" s="30">
        <v>793845.42</v>
      </c>
      <c r="G250" s="30">
        <v>793845.42</v>
      </c>
      <c r="H250" s="30">
        <v>793845.42</v>
      </c>
      <c r="I250" s="30">
        <v>793845.42</v>
      </c>
      <c r="J250" s="30">
        <v>793845.42</v>
      </c>
      <c r="K250" s="30">
        <v>793845.42</v>
      </c>
      <c r="L250" s="30">
        <v>793845.42</v>
      </c>
      <c r="M250" s="30">
        <v>793845.42</v>
      </c>
      <c r="N250" s="30">
        <v>793845.38</v>
      </c>
      <c r="O250" s="30">
        <v>793845.42</v>
      </c>
      <c r="P250" s="145">
        <f t="shared" si="13"/>
        <v>9526145</v>
      </c>
    </row>
    <row r="251" spans="1:16">
      <c r="A251" s="27" t="s">
        <v>211</v>
      </c>
      <c r="B251" s="28">
        <v>81101004</v>
      </c>
      <c r="C251" s="29" t="s">
        <v>268</v>
      </c>
      <c r="D251" s="30">
        <v>527938.5</v>
      </c>
      <c r="E251" s="30">
        <v>527938.5</v>
      </c>
      <c r="F251" s="30">
        <v>527938.5</v>
      </c>
      <c r="G251" s="30">
        <v>527938.5</v>
      </c>
      <c r="H251" s="30">
        <v>527938.5</v>
      </c>
      <c r="I251" s="30">
        <v>527938.5</v>
      </c>
      <c r="J251" s="30">
        <v>527938.5</v>
      </c>
      <c r="K251" s="30">
        <v>527938.5</v>
      </c>
      <c r="L251" s="30">
        <v>527938.5</v>
      </c>
      <c r="M251" s="30">
        <v>527938.5</v>
      </c>
      <c r="N251" s="30">
        <v>527938.5</v>
      </c>
      <c r="O251" s="30">
        <v>527938.5</v>
      </c>
      <c r="P251" s="145">
        <f t="shared" si="13"/>
        <v>6335262</v>
      </c>
    </row>
    <row r="252" spans="1:16">
      <c r="A252" s="27" t="s">
        <v>211</v>
      </c>
      <c r="B252" s="28">
        <v>81101005</v>
      </c>
      <c r="C252" s="29" t="s">
        <v>269</v>
      </c>
      <c r="D252" s="30">
        <v>989816.75</v>
      </c>
      <c r="E252" s="30">
        <v>989816.75</v>
      </c>
      <c r="F252" s="30">
        <v>989816.75</v>
      </c>
      <c r="G252" s="30">
        <v>989816.75</v>
      </c>
      <c r="H252" s="30">
        <v>989816.75</v>
      </c>
      <c r="I252" s="30">
        <v>989816.75</v>
      </c>
      <c r="J252" s="30">
        <v>989816.75</v>
      </c>
      <c r="K252" s="30">
        <v>989816.75</v>
      </c>
      <c r="L252" s="30">
        <v>989816.75</v>
      </c>
      <c r="M252" s="30">
        <v>989816.75</v>
      </c>
      <c r="N252" s="30">
        <v>989816.75</v>
      </c>
      <c r="O252" s="30">
        <v>989816.75</v>
      </c>
      <c r="P252" s="145">
        <f t="shared" si="13"/>
        <v>11877801</v>
      </c>
    </row>
    <row r="253" spans="1:16">
      <c r="A253" s="27" t="s">
        <v>211</v>
      </c>
      <c r="B253" s="28">
        <v>81101008</v>
      </c>
      <c r="C253" s="109" t="s">
        <v>270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145">
        <f t="shared" si="13"/>
        <v>0</v>
      </c>
    </row>
    <row r="254" spans="1:16">
      <c r="A254" s="27" t="s">
        <v>211</v>
      </c>
      <c r="B254" s="28">
        <v>81101010</v>
      </c>
      <c r="C254" s="29" t="s">
        <v>271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145">
        <f t="shared" si="13"/>
        <v>0</v>
      </c>
    </row>
    <row r="255" spans="1:16">
      <c r="A255" s="27" t="s">
        <v>211</v>
      </c>
      <c r="B255" s="28">
        <v>81101011</v>
      </c>
      <c r="C255" s="29" t="s">
        <v>272</v>
      </c>
      <c r="D255" s="30">
        <v>79420.81</v>
      </c>
      <c r="E255" s="30">
        <v>79420.81</v>
      </c>
      <c r="F255" s="30">
        <v>79420.81</v>
      </c>
      <c r="G255" s="30">
        <v>79420.81</v>
      </c>
      <c r="H255" s="30">
        <v>79420.81</v>
      </c>
      <c r="I255" s="30">
        <v>79420.81</v>
      </c>
      <c r="J255" s="59">
        <v>79420.81</v>
      </c>
      <c r="K255" s="59">
        <v>79420.81</v>
      </c>
      <c r="L255" s="59">
        <v>79420.81</v>
      </c>
      <c r="M255" s="59">
        <v>79420.81</v>
      </c>
      <c r="N255" s="59">
        <v>79420.81</v>
      </c>
      <c r="O255" s="59">
        <v>79420.820000000007</v>
      </c>
      <c r="P255" s="145">
        <f t="shared" si="13"/>
        <v>953049.73000000021</v>
      </c>
    </row>
    <row r="256" spans="1:16">
      <c r="A256" s="27" t="s">
        <v>211</v>
      </c>
      <c r="B256" s="28">
        <v>81101012</v>
      </c>
      <c r="C256" s="29" t="s">
        <v>273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145">
        <f t="shared" si="13"/>
        <v>0</v>
      </c>
    </row>
    <row r="257" spans="1:16">
      <c r="A257" s="27" t="s">
        <v>211</v>
      </c>
      <c r="B257" s="28">
        <v>81101013</v>
      </c>
      <c r="C257" s="29" t="s">
        <v>274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  <c r="O257" s="59">
        <v>0</v>
      </c>
      <c r="P257" s="145">
        <f t="shared" si="13"/>
        <v>0</v>
      </c>
    </row>
    <row r="258" spans="1:16">
      <c r="A258" s="27" t="s">
        <v>211</v>
      </c>
      <c r="B258" s="28">
        <v>81101021</v>
      </c>
      <c r="C258" s="29" t="s">
        <v>275</v>
      </c>
      <c r="D258" s="30">
        <v>833333.33</v>
      </c>
      <c r="E258" s="30">
        <v>833333.33</v>
      </c>
      <c r="F258" s="30">
        <v>833333.33</v>
      </c>
      <c r="G258" s="30">
        <v>833333.33</v>
      </c>
      <c r="H258" s="30">
        <v>833333.33</v>
      </c>
      <c r="I258" s="30">
        <v>833333.33</v>
      </c>
      <c r="J258" s="30">
        <v>833333.33</v>
      </c>
      <c r="K258" s="30">
        <v>833333.33</v>
      </c>
      <c r="L258" s="30">
        <v>833333.33</v>
      </c>
      <c r="M258" s="30">
        <v>833333.33</v>
      </c>
      <c r="N258" s="30">
        <v>833333.33</v>
      </c>
      <c r="O258" s="30">
        <v>833333.37</v>
      </c>
      <c r="P258" s="145">
        <f t="shared" si="13"/>
        <v>9999999.9999999981</v>
      </c>
    </row>
    <row r="259" spans="1:16">
      <c r="A259" s="27" t="s">
        <v>211</v>
      </c>
      <c r="B259" s="101">
        <v>81201001</v>
      </c>
      <c r="C259" s="29" t="s">
        <v>276</v>
      </c>
      <c r="D259" s="30">
        <v>759849.7</v>
      </c>
      <c r="E259" s="30">
        <v>759849.7</v>
      </c>
      <c r="F259" s="30">
        <v>759849.7</v>
      </c>
      <c r="G259" s="30">
        <v>759849.7</v>
      </c>
      <c r="H259" s="30">
        <v>759849.7</v>
      </c>
      <c r="I259" s="30">
        <v>759849.7</v>
      </c>
      <c r="J259" s="30">
        <v>759849.7</v>
      </c>
      <c r="K259" s="30">
        <v>759849.7</v>
      </c>
      <c r="L259" s="30">
        <v>759849.7</v>
      </c>
      <c r="M259" s="30">
        <v>759849.7</v>
      </c>
      <c r="N259" s="30">
        <v>759849.7</v>
      </c>
      <c r="O259" s="30">
        <v>759849.7</v>
      </c>
      <c r="P259" s="145">
        <f t="shared" si="13"/>
        <v>9118196.4000000004</v>
      </c>
    </row>
    <row r="260" spans="1:16">
      <c r="A260" s="27" t="s">
        <v>211</v>
      </c>
      <c r="B260" s="101">
        <v>81201002</v>
      </c>
      <c r="C260" s="29" t="s">
        <v>277</v>
      </c>
      <c r="D260" s="30">
        <v>139606.39000000001</v>
      </c>
      <c r="E260" s="30">
        <v>139606.39000000001</v>
      </c>
      <c r="F260" s="30">
        <v>139606.39000000001</v>
      </c>
      <c r="G260" s="30">
        <v>139606.39000000001</v>
      </c>
      <c r="H260" s="30">
        <v>139606.39000000001</v>
      </c>
      <c r="I260" s="30">
        <v>139606.39000000001</v>
      </c>
      <c r="J260" s="30">
        <v>139606.39000000001</v>
      </c>
      <c r="K260" s="30">
        <v>139606.39000000001</v>
      </c>
      <c r="L260" s="30">
        <v>139606.39000000001</v>
      </c>
      <c r="M260" s="30">
        <v>139606.39000000001</v>
      </c>
      <c r="N260" s="30">
        <v>139606.44</v>
      </c>
      <c r="O260" s="30">
        <v>139606.39000000001</v>
      </c>
      <c r="P260" s="145">
        <f t="shared" si="13"/>
        <v>1675276.7300000004</v>
      </c>
    </row>
    <row r="261" spans="1:16">
      <c r="A261" s="27" t="s">
        <v>211</v>
      </c>
      <c r="B261" s="101">
        <v>81201003</v>
      </c>
      <c r="C261" s="29" t="s">
        <v>278</v>
      </c>
      <c r="D261" s="30">
        <v>78727.64</v>
      </c>
      <c r="E261" s="30">
        <v>78727.64</v>
      </c>
      <c r="F261" s="30">
        <v>78727.64</v>
      </c>
      <c r="G261" s="30">
        <v>78727.64</v>
      </c>
      <c r="H261" s="30">
        <v>78727.64</v>
      </c>
      <c r="I261" s="30">
        <v>78727.64</v>
      </c>
      <c r="J261" s="30">
        <v>78727.64</v>
      </c>
      <c r="K261" s="30">
        <v>78727.64</v>
      </c>
      <c r="L261" s="30">
        <v>78727.64</v>
      </c>
      <c r="M261" s="30">
        <v>78727.64</v>
      </c>
      <c r="N261" s="30">
        <v>78727.61</v>
      </c>
      <c r="O261" s="30">
        <v>78727.64</v>
      </c>
      <c r="P261" s="145">
        <f t="shared" si="13"/>
        <v>944731.65</v>
      </c>
    </row>
    <row r="262" spans="1:16">
      <c r="A262" s="27" t="s">
        <v>211</v>
      </c>
      <c r="B262" s="101">
        <v>81201004</v>
      </c>
      <c r="C262" s="29" t="s">
        <v>279</v>
      </c>
      <c r="D262" s="30">
        <v>48377.97</v>
      </c>
      <c r="E262" s="30">
        <v>48377.97</v>
      </c>
      <c r="F262" s="30">
        <v>48377.97</v>
      </c>
      <c r="G262" s="30">
        <v>48377.97</v>
      </c>
      <c r="H262" s="30">
        <v>48377.97</v>
      </c>
      <c r="I262" s="30">
        <v>48377.97</v>
      </c>
      <c r="J262" s="30">
        <v>48377.97</v>
      </c>
      <c r="K262" s="30">
        <v>48377.97</v>
      </c>
      <c r="L262" s="30">
        <v>48377.97</v>
      </c>
      <c r="M262" s="30">
        <v>48377.97</v>
      </c>
      <c r="N262" s="30">
        <v>48378</v>
      </c>
      <c r="O262" s="30">
        <v>48377.97</v>
      </c>
      <c r="P262" s="145">
        <f t="shared" si="13"/>
        <v>580535.66999999993</v>
      </c>
    </row>
    <row r="263" spans="1:16">
      <c r="A263" s="27" t="s">
        <v>211</v>
      </c>
      <c r="B263" s="101">
        <v>81201005</v>
      </c>
      <c r="C263" s="29" t="s">
        <v>280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145">
        <f t="shared" si="13"/>
        <v>0</v>
      </c>
    </row>
    <row r="264" spans="1:16">
      <c r="A264" s="32" t="s">
        <v>211</v>
      </c>
      <c r="B264" s="101">
        <v>81201006</v>
      </c>
      <c r="C264" s="34" t="s">
        <v>281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151">
        <f t="shared" si="13"/>
        <v>0</v>
      </c>
    </row>
    <row r="265" spans="1:16">
      <c r="A265" s="47"/>
      <c r="B265" s="38">
        <v>82</v>
      </c>
      <c r="C265" s="48" t="s">
        <v>282</v>
      </c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50"/>
    </row>
    <row r="266" spans="1:16">
      <c r="A266" s="23" t="s">
        <v>211</v>
      </c>
      <c r="B266" s="24">
        <v>82101001</v>
      </c>
      <c r="C266" s="25" t="s">
        <v>283</v>
      </c>
      <c r="D266" s="26">
        <v>0</v>
      </c>
      <c r="E266" s="26">
        <v>6569423.1799999997</v>
      </c>
      <c r="F266" s="26">
        <v>6569423.1799999997</v>
      </c>
      <c r="G266" s="26">
        <v>6569423.1799999997</v>
      </c>
      <c r="H266" s="26">
        <v>6569423.1799999997</v>
      </c>
      <c r="I266" s="26">
        <v>6569423.1799999997</v>
      </c>
      <c r="J266" s="26">
        <v>6569423.1799999997</v>
      </c>
      <c r="K266" s="26">
        <v>6569423.1799999997</v>
      </c>
      <c r="L266" s="26">
        <v>6569423.1799999997</v>
      </c>
      <c r="M266" s="26">
        <v>6569423.1799999997</v>
      </c>
      <c r="N266" s="26">
        <v>6569423.2000000002</v>
      </c>
      <c r="O266" s="26">
        <v>6569423.1799999997</v>
      </c>
      <c r="P266" s="147">
        <f>+D266+E266+F266+G266+H266+I266+J266+K266+L266+M266+N266+O266</f>
        <v>72263655</v>
      </c>
    </row>
    <row r="267" spans="1:16">
      <c r="A267" s="27" t="s">
        <v>211</v>
      </c>
      <c r="B267" s="28">
        <v>82101002</v>
      </c>
      <c r="C267" s="29" t="s">
        <v>284</v>
      </c>
      <c r="D267" s="30">
        <v>2453442.4</v>
      </c>
      <c r="E267" s="30">
        <v>2453442.4</v>
      </c>
      <c r="F267" s="30">
        <v>2453442.4</v>
      </c>
      <c r="G267" s="30">
        <v>2453442.4</v>
      </c>
      <c r="H267" s="30">
        <v>2453442.4</v>
      </c>
      <c r="I267" s="30">
        <v>2453442.4</v>
      </c>
      <c r="J267" s="30">
        <v>2453442.4</v>
      </c>
      <c r="K267" s="30">
        <v>2453442.4</v>
      </c>
      <c r="L267" s="30">
        <v>2453442.4</v>
      </c>
      <c r="M267" s="30">
        <v>2453442.4</v>
      </c>
      <c r="N267" s="30">
        <v>0</v>
      </c>
      <c r="O267" s="30">
        <v>0</v>
      </c>
      <c r="P267" s="145">
        <f>+D267+E267+F267+G267+H267+I267+J267+K267+L267+M267+N267+O267</f>
        <v>24534423.999999996</v>
      </c>
    </row>
    <row r="268" spans="1:16">
      <c r="A268" s="32" t="s">
        <v>211</v>
      </c>
      <c r="B268" s="33"/>
      <c r="C268" s="34"/>
      <c r="D268" s="35"/>
      <c r="E268" s="35"/>
      <c r="F268" s="35"/>
      <c r="G268" s="35"/>
      <c r="H268" s="35"/>
      <c r="I268" s="35"/>
      <c r="J268" s="55"/>
      <c r="K268" s="55"/>
      <c r="L268" s="55"/>
      <c r="M268" s="55"/>
      <c r="N268" s="55"/>
      <c r="O268" s="55"/>
      <c r="P268" s="74">
        <f>+D268+E268+F268+G268+H268+I268+J268+K268+L268+M268+N268+O268</f>
        <v>0</v>
      </c>
    </row>
    <row r="269" spans="1:16">
      <c r="A269" s="47"/>
      <c r="B269" s="38">
        <v>83</v>
      </c>
      <c r="C269" s="48" t="s">
        <v>285</v>
      </c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95"/>
    </row>
    <row r="270" spans="1:16">
      <c r="A270" s="23" t="s">
        <v>211</v>
      </c>
      <c r="B270" s="24">
        <v>83101003</v>
      </c>
      <c r="C270" s="111" t="s">
        <v>286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112">
        <f t="shared" ref="P270:P284" si="14">+D270+E270+F270+G270+H270+I270+J270+K270+L270+M270+N270+O270</f>
        <v>0</v>
      </c>
    </row>
    <row r="271" spans="1:16">
      <c r="A271" s="27" t="s">
        <v>211</v>
      </c>
      <c r="B271" s="28">
        <v>83101004</v>
      </c>
      <c r="C271" s="113" t="s">
        <v>287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31">
        <f t="shared" si="14"/>
        <v>0</v>
      </c>
    </row>
    <row r="272" spans="1:16">
      <c r="A272" s="27" t="s">
        <v>211</v>
      </c>
      <c r="B272" s="24">
        <v>83101005</v>
      </c>
      <c r="C272" s="113" t="s">
        <v>288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31">
        <f t="shared" si="14"/>
        <v>0</v>
      </c>
    </row>
    <row r="273" spans="1:16">
      <c r="A273" s="27" t="s">
        <v>211</v>
      </c>
      <c r="B273" s="28">
        <v>83101006</v>
      </c>
      <c r="C273" s="113" t="s">
        <v>289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59">
        <v>0</v>
      </c>
      <c r="K273" s="59">
        <v>0</v>
      </c>
      <c r="L273" s="59">
        <v>0</v>
      </c>
      <c r="M273" s="59">
        <v>0</v>
      </c>
      <c r="N273" s="59">
        <v>0</v>
      </c>
      <c r="O273" s="59">
        <v>0</v>
      </c>
      <c r="P273" s="31">
        <f t="shared" si="14"/>
        <v>0</v>
      </c>
    </row>
    <row r="274" spans="1:16">
      <c r="A274" s="27" t="s">
        <v>211</v>
      </c>
      <c r="B274" s="24">
        <v>83101007</v>
      </c>
      <c r="C274" s="113" t="s">
        <v>290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31">
        <f t="shared" si="14"/>
        <v>0</v>
      </c>
    </row>
    <row r="275" spans="1:16">
      <c r="A275" s="27" t="s">
        <v>211</v>
      </c>
      <c r="B275" s="28">
        <v>83101008</v>
      </c>
      <c r="C275" s="113" t="s">
        <v>291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59">
        <v>0</v>
      </c>
      <c r="K275" s="59">
        <v>0</v>
      </c>
      <c r="L275" s="59">
        <v>0</v>
      </c>
      <c r="M275" s="59">
        <v>0</v>
      </c>
      <c r="N275" s="59">
        <v>0</v>
      </c>
      <c r="O275" s="59">
        <v>0</v>
      </c>
      <c r="P275" s="31">
        <f t="shared" si="14"/>
        <v>0</v>
      </c>
    </row>
    <row r="276" spans="1:16">
      <c r="A276" s="27" t="s">
        <v>211</v>
      </c>
      <c r="B276" s="24">
        <v>83101009</v>
      </c>
      <c r="C276" s="114" t="s">
        <v>292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31">
        <f t="shared" si="14"/>
        <v>0</v>
      </c>
    </row>
    <row r="277" spans="1:16">
      <c r="A277" s="27" t="s">
        <v>211</v>
      </c>
      <c r="B277" s="28">
        <v>83101010</v>
      </c>
      <c r="C277" s="114" t="s">
        <v>293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31">
        <f t="shared" si="14"/>
        <v>0</v>
      </c>
    </row>
    <row r="278" spans="1:16">
      <c r="A278" s="27" t="s">
        <v>211</v>
      </c>
      <c r="B278" s="24">
        <v>83101011</v>
      </c>
      <c r="C278" s="114" t="s">
        <v>294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>
        <v>0</v>
      </c>
      <c r="P278" s="31">
        <f t="shared" si="14"/>
        <v>0</v>
      </c>
    </row>
    <row r="279" spans="1:16">
      <c r="A279" s="27" t="s">
        <v>211</v>
      </c>
      <c r="B279" s="28">
        <v>83101012</v>
      </c>
      <c r="C279" s="113" t="s">
        <v>295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31">
        <f t="shared" si="14"/>
        <v>0</v>
      </c>
    </row>
    <row r="280" spans="1:16">
      <c r="A280" s="27" t="s">
        <v>211</v>
      </c>
      <c r="B280" s="24">
        <v>83101013</v>
      </c>
      <c r="C280" s="113" t="s">
        <v>296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31">
        <f t="shared" si="14"/>
        <v>0</v>
      </c>
    </row>
    <row r="281" spans="1:16">
      <c r="A281" s="27" t="s">
        <v>211</v>
      </c>
      <c r="B281" s="28">
        <v>83101014</v>
      </c>
      <c r="C281" s="113" t="s">
        <v>297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31">
        <f t="shared" si="14"/>
        <v>0</v>
      </c>
    </row>
    <row r="282" spans="1:16">
      <c r="A282" s="27" t="s">
        <v>79</v>
      </c>
      <c r="B282" s="24">
        <v>83101015</v>
      </c>
      <c r="C282" s="114" t="s">
        <v>298</v>
      </c>
      <c r="D282" s="30">
        <v>36307.18</v>
      </c>
      <c r="E282" s="30">
        <v>36307.18</v>
      </c>
      <c r="F282" s="30">
        <v>36307.18</v>
      </c>
      <c r="G282" s="30">
        <v>36307.18</v>
      </c>
      <c r="H282" s="30">
        <v>36307.18</v>
      </c>
      <c r="I282" s="30">
        <v>36307.18</v>
      </c>
      <c r="J282" s="30">
        <v>36307.18</v>
      </c>
      <c r="K282" s="30">
        <v>36307.18</v>
      </c>
      <c r="L282" s="30">
        <v>36307.18</v>
      </c>
      <c r="M282" s="30">
        <v>36307.18</v>
      </c>
      <c r="N282" s="30">
        <v>36307.18</v>
      </c>
      <c r="O282" s="30">
        <v>36307.18</v>
      </c>
      <c r="P282" s="145">
        <f t="shared" si="14"/>
        <v>435686.16</v>
      </c>
    </row>
    <row r="283" spans="1:16">
      <c r="A283" s="32" t="s">
        <v>211</v>
      </c>
      <c r="B283" s="28">
        <v>83101016</v>
      </c>
      <c r="C283" s="115" t="s">
        <v>299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36">
        <f t="shared" si="14"/>
        <v>0</v>
      </c>
    </row>
    <row r="284" spans="1:16">
      <c r="A284" s="116"/>
      <c r="B284" s="43"/>
      <c r="C284" s="117"/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118">
        <f t="shared" si="14"/>
        <v>0</v>
      </c>
    </row>
    <row r="285" spans="1:16">
      <c r="A285" s="119"/>
      <c r="B285" s="57">
        <v>84</v>
      </c>
      <c r="C285" s="48" t="s">
        <v>300</v>
      </c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95"/>
    </row>
    <row r="286" spans="1:16">
      <c r="A286" s="42" t="s">
        <v>211</v>
      </c>
      <c r="B286" s="43">
        <v>84101001</v>
      </c>
      <c r="C286" s="44" t="s">
        <v>301</v>
      </c>
      <c r="D286" s="120">
        <v>7200.39</v>
      </c>
      <c r="E286" s="120">
        <v>7200.39</v>
      </c>
      <c r="F286" s="120">
        <v>7200.39</v>
      </c>
      <c r="G286" s="120">
        <v>7200.39</v>
      </c>
      <c r="H286" s="120">
        <v>7200.39</v>
      </c>
      <c r="I286" s="120">
        <v>7200.39</v>
      </c>
      <c r="J286" s="120">
        <v>7200.39</v>
      </c>
      <c r="K286" s="120">
        <v>7200.39</v>
      </c>
      <c r="L286" s="120">
        <v>7200.39</v>
      </c>
      <c r="M286" s="120">
        <v>7200.39</v>
      </c>
      <c r="N286" s="120">
        <v>7200.35</v>
      </c>
      <c r="O286" s="120">
        <v>7200.39</v>
      </c>
      <c r="P286" s="46">
        <f>+D286+E286+F286+G286+H286+I286+J286+K286+L286+M286+N286+O286</f>
        <v>86404.640000000014</v>
      </c>
    </row>
    <row r="287" spans="1:16">
      <c r="A287" s="42" t="s">
        <v>211</v>
      </c>
      <c r="B287" s="121">
        <v>84101002</v>
      </c>
      <c r="C287" s="44" t="s">
        <v>302</v>
      </c>
      <c r="D287" s="120">
        <v>252430.34</v>
      </c>
      <c r="E287" s="120">
        <v>252430.34</v>
      </c>
      <c r="F287" s="120">
        <v>252430.34</v>
      </c>
      <c r="G287" s="120">
        <v>252430.34</v>
      </c>
      <c r="H287" s="120">
        <v>252430.34</v>
      </c>
      <c r="I287" s="120">
        <v>252430.34</v>
      </c>
      <c r="J287" s="120">
        <v>252430.34</v>
      </c>
      <c r="K287" s="120">
        <v>252430.34</v>
      </c>
      <c r="L287" s="120">
        <v>252430.34</v>
      </c>
      <c r="M287" s="120">
        <v>252430.34</v>
      </c>
      <c r="N287" s="120">
        <v>252430.31</v>
      </c>
      <c r="O287" s="120">
        <v>252430.34</v>
      </c>
      <c r="P287" s="46">
        <f>+D287+E287+F287+G287+H287+I287+J287+K287+L287+M287+N287+O287</f>
        <v>3029164.05</v>
      </c>
    </row>
    <row r="288" spans="1:16">
      <c r="A288" s="42" t="s">
        <v>211</v>
      </c>
      <c r="B288" s="121">
        <v>84101003</v>
      </c>
      <c r="C288" s="44" t="s">
        <v>303</v>
      </c>
      <c r="D288" s="120">
        <v>94308.67</v>
      </c>
      <c r="E288" s="120">
        <v>94308.67</v>
      </c>
      <c r="F288" s="120">
        <v>94308.67</v>
      </c>
      <c r="G288" s="120">
        <v>94308.67</v>
      </c>
      <c r="H288" s="120">
        <v>94308.67</v>
      </c>
      <c r="I288" s="120">
        <v>94308.67</v>
      </c>
      <c r="J288" s="120">
        <v>94308.67</v>
      </c>
      <c r="K288" s="120">
        <v>94308.67</v>
      </c>
      <c r="L288" s="120">
        <v>94308.67</v>
      </c>
      <c r="M288" s="120">
        <v>94308.67</v>
      </c>
      <c r="N288" s="120">
        <v>94308.63</v>
      </c>
      <c r="O288" s="120">
        <v>94308.67</v>
      </c>
      <c r="P288" s="46">
        <f>+D288+E288+F288+G288+H288+I288+J288+K288+L288+M288+N288+O288</f>
        <v>1131704.0000000002</v>
      </c>
    </row>
    <row r="289" spans="1:16">
      <c r="A289" s="42" t="s">
        <v>211</v>
      </c>
      <c r="B289" s="121">
        <v>84101004</v>
      </c>
      <c r="C289" s="122" t="s">
        <v>304</v>
      </c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46">
        <f>+D289+E289+F289+G289+H289+I289+J289+K289+L289+M289+N289+O289</f>
        <v>0</v>
      </c>
    </row>
    <row r="290" spans="1:16">
      <c r="A290" s="42" t="s">
        <v>19</v>
      </c>
      <c r="B290" s="121">
        <v>84101005</v>
      </c>
      <c r="C290" s="122" t="s">
        <v>305</v>
      </c>
      <c r="D290" s="120">
        <v>1053485.47</v>
      </c>
      <c r="E290" s="120">
        <v>1053485.47</v>
      </c>
      <c r="F290" s="120">
        <v>1053485.47</v>
      </c>
      <c r="G290" s="120">
        <v>1053485.47</v>
      </c>
      <c r="H290" s="120">
        <v>1053485.47</v>
      </c>
      <c r="I290" s="120">
        <v>1053485.47</v>
      </c>
      <c r="J290" s="120">
        <v>1053485.47</v>
      </c>
      <c r="K290" s="120">
        <v>1053485.47</v>
      </c>
      <c r="L290" s="120">
        <v>1053485.47</v>
      </c>
      <c r="M290" s="120">
        <v>1053485.47</v>
      </c>
      <c r="N290" s="120">
        <v>1053485.44</v>
      </c>
      <c r="O290" s="120">
        <v>1053485.47</v>
      </c>
      <c r="P290" s="46">
        <f>+D290+E290+F290+G290+H290+I290+J290+K290+L290+M290+N290+O290</f>
        <v>12641825.610000001</v>
      </c>
    </row>
    <row r="291" spans="1:16">
      <c r="A291" s="123"/>
      <c r="B291" s="88"/>
      <c r="C291" s="89" t="s">
        <v>306</v>
      </c>
      <c r="D291" s="90">
        <f t="shared" ref="D291:O291" si="15">SUM(D248:D290)</f>
        <v>22161942.039999999</v>
      </c>
      <c r="E291" s="90">
        <f t="shared" si="15"/>
        <v>28731365.219999999</v>
      </c>
      <c r="F291" s="90">
        <f t="shared" si="15"/>
        <v>28731365.219999999</v>
      </c>
      <c r="G291" s="90">
        <f t="shared" si="15"/>
        <v>28731365.219999999</v>
      </c>
      <c r="H291" s="90">
        <f t="shared" si="15"/>
        <v>28731365.219999999</v>
      </c>
      <c r="I291" s="90">
        <f t="shared" si="15"/>
        <v>28731365.219999999</v>
      </c>
      <c r="J291" s="90">
        <f t="shared" si="15"/>
        <v>28731365.219999999</v>
      </c>
      <c r="K291" s="90">
        <f t="shared" si="15"/>
        <v>28731365.219999999</v>
      </c>
      <c r="L291" s="90">
        <f t="shared" si="15"/>
        <v>28731365.219999999</v>
      </c>
      <c r="M291" s="90">
        <f t="shared" si="15"/>
        <v>28731365.219999999</v>
      </c>
      <c r="N291" s="90">
        <f t="shared" si="15"/>
        <v>26277922.710000001</v>
      </c>
      <c r="O291" s="90">
        <f t="shared" si="15"/>
        <v>26277922.91</v>
      </c>
      <c r="P291" s="91">
        <f>SUM(P286:P290,P270:P284,P266:P268,P248:P264)</f>
        <v>333300074.64000005</v>
      </c>
    </row>
    <row r="292" spans="1:16" ht="15.75">
      <c r="A292" s="124"/>
      <c r="B292" s="125">
        <v>0</v>
      </c>
      <c r="C292" s="126" t="s">
        <v>307</v>
      </c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8"/>
    </row>
    <row r="293" spans="1:16">
      <c r="A293" s="129"/>
      <c r="B293" s="130">
        <v>1</v>
      </c>
      <c r="C293" s="131" t="s">
        <v>308</v>
      </c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3"/>
    </row>
    <row r="294" spans="1:16">
      <c r="A294" s="116"/>
      <c r="B294" s="97">
        <v>10</v>
      </c>
      <c r="C294" s="98" t="s">
        <v>309</v>
      </c>
      <c r="D294" s="134"/>
      <c r="E294" s="134"/>
      <c r="F294" s="134"/>
      <c r="G294" s="134"/>
      <c r="H294" s="134"/>
      <c r="I294" s="134"/>
      <c r="J294" s="52"/>
      <c r="K294" s="52"/>
      <c r="L294" s="52"/>
      <c r="M294" s="52"/>
      <c r="N294" s="52"/>
      <c r="O294" s="52"/>
      <c r="P294" s="46">
        <f>+D294+E294+F294+G294+H294+I294+J294+K294+L294+M294+N294+O294</f>
        <v>0</v>
      </c>
    </row>
    <row r="295" spans="1:16">
      <c r="A295" s="135"/>
      <c r="B295" s="136"/>
      <c r="C295" s="89" t="s">
        <v>310</v>
      </c>
      <c r="D295" s="137"/>
      <c r="E295" s="137"/>
      <c r="F295" s="137"/>
      <c r="G295" s="137"/>
      <c r="H295" s="137"/>
      <c r="I295" s="137"/>
      <c r="J295" s="138"/>
      <c r="K295" s="138"/>
      <c r="L295" s="138"/>
      <c r="M295" s="138"/>
      <c r="N295" s="138"/>
      <c r="O295" s="138"/>
      <c r="P295" s="91">
        <f>+D295+E295+F295+G295+H295+I295+J295+K295+L295+M295+N295+O295</f>
        <v>0</v>
      </c>
    </row>
    <row r="296" spans="1:16">
      <c r="A296" s="139"/>
      <c r="B296" s="140"/>
      <c r="C296" s="141" t="s">
        <v>321</v>
      </c>
      <c r="D296" s="142">
        <f t="shared" ref="D296:O296" si="16">+D36+D40+D48+D184+D196+D245+D291+D295</f>
        <v>78649446.819999993</v>
      </c>
      <c r="E296" s="142">
        <f t="shared" si="16"/>
        <v>57275323.939999998</v>
      </c>
      <c r="F296" s="142">
        <f t="shared" si="16"/>
        <v>50478244.989999995</v>
      </c>
      <c r="G296" s="142">
        <f t="shared" si="16"/>
        <v>48212552.039999992</v>
      </c>
      <c r="H296" s="142">
        <f t="shared" si="16"/>
        <v>48212552.039999992</v>
      </c>
      <c r="I296" s="142">
        <f t="shared" si="16"/>
        <v>48212552.039999992</v>
      </c>
      <c r="J296" s="142">
        <f t="shared" si="16"/>
        <v>48212551.999999993</v>
      </c>
      <c r="K296" s="142">
        <f t="shared" si="16"/>
        <v>48212552.069999993</v>
      </c>
      <c r="L296" s="142">
        <f t="shared" si="16"/>
        <v>48212552.009999998</v>
      </c>
      <c r="M296" s="142">
        <f t="shared" si="16"/>
        <v>48121237.639999993</v>
      </c>
      <c r="N296" s="142">
        <f t="shared" si="16"/>
        <v>45667794.019999996</v>
      </c>
      <c r="O296" s="142">
        <f t="shared" si="16"/>
        <v>45667788.280000001</v>
      </c>
      <c r="P296" s="160">
        <f>+P36+P40+P48+P184+P196+P245+P291+P295</f>
        <v>615135147.8900001</v>
      </c>
    </row>
  </sheetData>
  <mergeCells count="1">
    <mergeCell ref="B6:P7"/>
  </mergeCells>
  <pageMargins left="0.31496062992125984" right="0.31496062992125984" top="0.55118110236220474" bottom="0.55118110236220474" header="0.31496062992125984" footer="0.31496062992125984"/>
  <pageSetup paperSize="121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2021-02-10T22:56:52Z</cp:lastPrinted>
  <dcterms:created xsi:type="dcterms:W3CDTF">2020-01-23T23:13:10Z</dcterms:created>
  <dcterms:modified xsi:type="dcterms:W3CDTF">2021-02-10T22:57:03Z</dcterms:modified>
</cp:coreProperties>
</file>