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Presupuestos\Desktop\TRIMESTRALES Y CIERRE\3er trimestre PRESUPUESTOS ENERO-SEPTIEMBRE\IV. Información Financiera Adicional LDF\"/>
    </mc:Choice>
  </mc:AlternateContent>
  <xr:revisionPtr revIDLastSave="0" documentId="13_ncr:1_{14303DB1-5373-4DEC-96C2-15AA596E25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1'!$A$1:$K$118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3" i="1" l="1"/>
  <c r="J12" i="1"/>
  <c r="I30" i="1" l="1"/>
  <c r="I66" i="1"/>
  <c r="G73" i="1"/>
  <c r="G71" i="1"/>
  <c r="G43" i="1"/>
  <c r="J43" i="1" s="1"/>
  <c r="G44" i="1"/>
  <c r="J44" i="1" s="1"/>
  <c r="G45" i="1"/>
  <c r="J45" i="1" s="1"/>
  <c r="G42" i="1"/>
  <c r="G41" i="1" s="1"/>
  <c r="G32" i="1"/>
  <c r="G33" i="1"/>
  <c r="G34" i="1"/>
  <c r="G35" i="1"/>
  <c r="G36" i="1"/>
  <c r="G37" i="1"/>
  <c r="G38" i="1"/>
  <c r="G39" i="1"/>
  <c r="G31" i="1"/>
  <c r="G23" i="1"/>
  <c r="G24" i="1"/>
  <c r="G25" i="1"/>
  <c r="G26" i="1"/>
  <c r="G27" i="1"/>
  <c r="G28" i="1"/>
  <c r="G22" i="1"/>
  <c r="G13" i="1"/>
  <c r="G14" i="1"/>
  <c r="G15" i="1"/>
  <c r="G16" i="1"/>
  <c r="G17" i="1"/>
  <c r="G18" i="1"/>
  <c r="G19" i="1"/>
  <c r="G12" i="1"/>
  <c r="F41" i="1"/>
  <c r="H41" i="1"/>
  <c r="I41" i="1"/>
  <c r="E41" i="1"/>
  <c r="F30" i="1"/>
  <c r="H30" i="1"/>
  <c r="E30" i="1"/>
  <c r="F21" i="1"/>
  <c r="H21" i="1"/>
  <c r="I21" i="1"/>
  <c r="E21" i="1"/>
  <c r="G30" i="1" l="1"/>
  <c r="J42" i="1"/>
  <c r="J41" i="1" s="1"/>
  <c r="G21" i="1"/>
  <c r="F11" i="1"/>
  <c r="G11" i="1"/>
  <c r="H11" i="1"/>
  <c r="I11" i="1"/>
  <c r="E11" i="1"/>
  <c r="F66" i="1" l="1"/>
  <c r="E66" i="1"/>
  <c r="J17" i="1"/>
  <c r="J15" i="1"/>
  <c r="J93" i="1"/>
  <c r="F93" i="1"/>
  <c r="G93" i="1"/>
  <c r="H93" i="1"/>
  <c r="I93" i="1"/>
  <c r="E93" i="1"/>
  <c r="F83" i="1"/>
  <c r="G83" i="1"/>
  <c r="H83" i="1"/>
  <c r="I83" i="1"/>
  <c r="E83" i="1"/>
  <c r="F75" i="1"/>
  <c r="G75" i="1"/>
  <c r="H75" i="1"/>
  <c r="I75" i="1"/>
  <c r="E75" i="1"/>
  <c r="J68" i="1"/>
  <c r="J69" i="1"/>
  <c r="J70" i="1"/>
  <c r="J71" i="1"/>
  <c r="J72" i="1"/>
  <c r="J74" i="1"/>
  <c r="J67" i="1"/>
  <c r="G66" i="1"/>
  <c r="H66" i="1"/>
  <c r="H65" i="1" s="1"/>
  <c r="J92" i="1"/>
  <c r="J91" i="1"/>
  <c r="J90" i="1"/>
  <c r="J89" i="1"/>
  <c r="J88" i="1"/>
  <c r="J87" i="1"/>
  <c r="J86" i="1"/>
  <c r="J85" i="1"/>
  <c r="J84" i="1"/>
  <c r="J83" i="1" s="1"/>
  <c r="J82" i="1"/>
  <c r="J81" i="1"/>
  <c r="J80" i="1"/>
  <c r="J79" i="1"/>
  <c r="J78" i="1"/>
  <c r="J77" i="1"/>
  <c r="J76" i="1"/>
  <c r="J75" i="1" l="1"/>
  <c r="J66" i="1"/>
  <c r="J65" i="1" s="1"/>
  <c r="G65" i="1"/>
  <c r="F65" i="1"/>
  <c r="I65" i="1"/>
  <c r="E65" i="1"/>
  <c r="J39" i="1"/>
  <c r="J38" i="1"/>
  <c r="J37" i="1"/>
  <c r="J36" i="1"/>
  <c r="J35" i="1"/>
  <c r="J34" i="1"/>
  <c r="J33" i="1"/>
  <c r="J32" i="1"/>
  <c r="J31" i="1"/>
  <c r="J23" i="1"/>
  <c r="J24" i="1"/>
  <c r="J25" i="1"/>
  <c r="J26" i="1"/>
  <c r="J27" i="1"/>
  <c r="J28" i="1"/>
  <c r="J22" i="1"/>
  <c r="J21" i="1" s="1"/>
  <c r="J19" i="1"/>
  <c r="J18" i="1"/>
  <c r="J16" i="1"/>
  <c r="J13" i="1"/>
  <c r="J14" i="1"/>
  <c r="J30" i="1" l="1"/>
  <c r="J11" i="1"/>
  <c r="E10" i="1"/>
  <c r="E98" i="1" s="1"/>
  <c r="H10" i="1"/>
  <c r="H98" i="1" s="1"/>
  <c r="F10" i="1"/>
  <c r="F98" i="1" s="1"/>
  <c r="G10" i="1"/>
  <c r="G98" i="1" s="1"/>
  <c r="I10" i="1"/>
  <c r="I98" i="1" s="1"/>
  <c r="K10" i="1" l="1"/>
  <c r="K98" i="1" s="1"/>
</calcChain>
</file>

<file path=xl/sharedStrings.xml><?xml version="1.0" encoding="utf-8"?>
<sst xmlns="http://schemas.openxmlformats.org/spreadsheetml/2006/main" count="94" uniqueCount="51">
  <si>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</si>
  <si>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</si>
  <si>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</si>
  <si>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</si>
  <si>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</si>
  <si>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</si>
  <si>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</si>
  <si>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</si>
  <si>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</si>
  <si>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</si>
  <si>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</si>
  <si>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</si>
  <si>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</si>
  <si>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</si>
  <si>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</si>
  <si>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</si>
  <si>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</si>
  <si>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</si>
  <si>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</si>
  <si>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</si>
  <si>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</si>
  <si>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</si>
  <si>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</si>
  <si>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</si>
  <si>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</si>
  <si>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</si>
  <si>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</si>
  <si>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</si>
  <si>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</si>
  <si>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</si>
  <si>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</si>
  <si>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</si>
  <si>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</si>
  <si>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</si>
  <si>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</si>
  <si>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D. OTRAS NO CLASIFICADAS EN FUNCIONES ATERIORES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</si>
  <si>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</si>
  <si>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</si>
  <si>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</si>
  <si>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</si>
  <si>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</si>
  <si>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</si>
  <si>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PAG.2-2</t>
  </si>
  <si>
    <t>Clasificación Funcional</t>
  </si>
  <si>
    <r>
      <t xml:space="preserve">A. GOBIERNO </t>
    </r>
    <r>
      <rPr>
        <sz val="10"/>
        <color rgb="FF000000"/>
        <rFont val="Arial"/>
        <family val="2"/>
      </rPr>
      <t>(A=a1+a2+a3+a4+a5+a6+a7+a8)</t>
    </r>
  </si>
  <si>
    <r>
      <t xml:space="preserve">B. DESARROLLO SOCIAL </t>
    </r>
    <r>
      <rPr>
        <sz val="10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</si>
  <si>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10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</si>
  <si>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10"/>
        <color rgb="FF000000"/>
        <rFont val="Arial"/>
        <family val="2"/>
      </rPr>
      <t>(D=d1+d2+d3+d4)</t>
    </r>
  </si>
  <si>
    <r>
      <t xml:space="preserve">II. GASTO ETIQUETADO </t>
    </r>
    <r>
      <rPr>
        <sz val="10"/>
        <color rgb="FF000000"/>
        <rFont val="Arial"/>
        <family val="2"/>
      </rPr>
      <t>(II= A+B+C+D)</t>
    </r>
  </si>
  <si>
    <r>
      <t xml:space="preserve">I. GASTO NO ETIQUETADO </t>
    </r>
    <r>
      <rPr>
        <sz val="10"/>
        <color rgb="FF000000"/>
        <rFont val="Arial"/>
        <family val="2"/>
      </rPr>
      <t>(I= A+B+C+D)</t>
    </r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</si>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</sst>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/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165" fontId="2" fillId="3" borderId="18" xfId="0" applyNumberFormat="1" applyFont="1" applyFill="1" applyBorder="1" applyAlignment="1">
      <alignment horizontal="right" vertical="center" wrapText="1" readingOrder="1"/>
    </xf>
    <xf numFmtId="165" fontId="2" fillId="3" borderId="28" xfId="0" applyNumberFormat="1" applyFont="1" applyFill="1" applyBorder="1" applyAlignment="1">
      <alignment horizontal="right" vertical="center" wrapText="1" readingOrder="1"/>
    </xf>
    <xf numFmtId="0" fontId="8" fillId="3" borderId="7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8" fontId="6" fillId="0" borderId="0" xfId="0" applyNumberFormat="1" applyFont="1" applyFill="1" applyBorder="1"/>
    <xf numFmtId="8" fontId="6" fillId="0" borderId="0" xfId="0" applyNumberFormat="1" applyFont="1" applyFill="1" applyBorder="1" applyAlignment="1">
      <alignment horizontal="right" vertical="center" wrapText="1"/>
    </xf>
    <xf numFmtId="8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165" fontId="7" fillId="0" borderId="0" xfId="0" applyNumberFormat="1" applyFont="1" applyFill="1" applyBorder="1"/>
    <xf numFmtId="8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5" fontId="8" fillId="3" borderId="7" xfId="0" applyNumberFormat="1" applyFont="1" applyFill="1" applyBorder="1" applyAlignment="1">
      <alignment horizontal="center" vertical="center" wrapText="1" readingOrder="1"/>
    </xf>
    <xf numFmtId="0" fontId="2" fillId="3" borderId="24" xfId="0" applyNumberFormat="1" applyFont="1" applyFill="1" applyBorder="1" applyAlignment="1">
      <alignment horizontal="center" vertical="center" wrapText="1" readingOrder="1"/>
    </xf>
    <xf numFmtId="165" fontId="2" fillId="3" borderId="26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5" fontId="6" fillId="0" borderId="15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0" borderId="19" xfId="0" applyNumberFormat="1" applyFont="1" applyFill="1" applyBorder="1" applyAlignment="1">
      <alignment horizontal="left" vertical="top" wrapText="1" indent="1" readingOrder="1"/>
    </xf>
    <xf numFmtId="0" fontId="6" fillId="0" borderId="0" xfId="0" applyNumberFormat="1" applyFont="1" applyFill="1" applyBorder="1" applyAlignment="1">
      <alignment horizontal="left" vertical="top" wrapText="1" indent="1" readingOrder="1"/>
    </xf>
    <xf numFmtId="0" fontId="6" fillId="0" borderId="21" xfId="0" applyNumberFormat="1" applyFont="1" applyFill="1" applyBorder="1" applyAlignment="1">
      <alignment horizontal="left" vertical="top" wrapText="1" indent="1" readingOrder="1"/>
    </xf>
    <xf numFmtId="0" fontId="9" fillId="0" borderId="0" xfId="0" applyNumberFormat="1" applyFont="1" applyFill="1" applyBorder="1" applyAlignment="1">
      <alignment horizontal="left" vertical="top" wrapText="1" indent="1"/>
    </xf>
    <xf numFmtId="0" fontId="9" fillId="0" borderId="21" xfId="0" applyNumberFormat="1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vertical="center" wrapText="1" readingOrder="1"/>
    </xf>
    <xf numFmtId="164" fontId="6" fillId="0" borderId="14" xfId="0" applyNumberFormat="1" applyFont="1" applyFill="1" applyBorder="1" applyAlignment="1">
      <alignment vertical="center" wrapText="1" readingOrder="1"/>
    </xf>
    <xf numFmtId="0" fontId="2" fillId="0" borderId="19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21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center" wrapText="1" readingOrder="1"/>
    </xf>
    <xf numFmtId="164" fontId="2" fillId="0" borderId="14" xfId="0" applyNumberFormat="1" applyFont="1" applyFill="1" applyBorder="1" applyAlignment="1">
      <alignment vertical="center" wrapText="1" readingOrder="1"/>
    </xf>
    <xf numFmtId="0" fontId="2" fillId="3" borderId="17" xfId="0" applyNumberFormat="1" applyFont="1" applyFill="1" applyBorder="1" applyAlignment="1">
      <alignment horizontal="left" vertical="center" wrapText="1" indent="5" readingOrder="1"/>
    </xf>
    <xf numFmtId="0" fontId="2" fillId="3" borderId="18" xfId="0" applyNumberFormat="1" applyFont="1" applyFill="1" applyBorder="1" applyAlignment="1">
      <alignment horizontal="left" vertical="center" wrapText="1" indent="5" readingOrder="1"/>
    </xf>
    <xf numFmtId="0" fontId="2" fillId="3" borderId="27" xfId="0" applyNumberFormat="1" applyFont="1" applyFill="1" applyBorder="1" applyAlignment="1">
      <alignment horizontal="left" vertical="center" wrapText="1" indent="5" readingOrder="1"/>
    </xf>
    <xf numFmtId="165" fontId="6" fillId="0" borderId="0" xfId="0" applyNumberFormat="1" applyFont="1" applyFill="1" applyBorder="1" applyAlignment="1">
      <alignment vertical="center" wrapText="1" readingOrder="1"/>
    </xf>
    <xf numFmtId="165" fontId="6" fillId="0" borderId="14" xfId="0" applyNumberFormat="1" applyFont="1" applyFill="1" applyBorder="1" applyAlignment="1">
      <alignment vertical="center" wrapText="1" readingOrder="1"/>
    </xf>
    <xf numFmtId="165" fontId="6" fillId="0" borderId="29" xfId="0" applyNumberFormat="1" applyFont="1" applyFill="1" applyBorder="1" applyAlignment="1">
      <alignment vertical="center" wrapText="1" readingOrder="1"/>
    </xf>
    <xf numFmtId="165" fontId="6" fillId="0" borderId="13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left" vertical="top" wrapText="1" indent="1" readingOrder="1"/>
    </xf>
    <xf numFmtId="0" fontId="2" fillId="0" borderId="21" xfId="0" applyNumberFormat="1" applyFont="1" applyFill="1" applyBorder="1" applyAlignment="1">
      <alignment horizontal="left" vertical="top" wrapText="1" indent="1" readingOrder="1"/>
    </xf>
    <xf numFmtId="0" fontId="6" fillId="0" borderId="19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1" xfId="0" applyNumberFormat="1" applyFont="1" applyFill="1" applyBorder="1" applyAlignment="1">
      <alignment horizontal="center" vertical="top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5" xfId="0" applyNumberFormat="1" applyFont="1" applyFill="1" applyBorder="1" applyAlignment="1">
      <alignment horizontal="center" vertical="center" wrapText="1" readingOrder="1"/>
    </xf>
    <xf numFmtId="0" fontId="8" fillId="3" borderId="6" xfId="0" applyNumberFormat="1" applyFont="1" applyFill="1" applyBorder="1" applyAlignment="1">
      <alignment horizontal="center" vertical="center" wrapText="1" readingOrder="1"/>
    </xf>
    <xf numFmtId="0" fontId="8" fillId="3" borderId="7" xfId="0" applyNumberFormat="1" applyFont="1" applyFill="1" applyBorder="1" applyAlignment="1">
      <alignment horizontal="center" vertical="center" wrapText="1" readingOrder="1"/>
    </xf>
    <xf numFmtId="0" fontId="8" fillId="3" borderId="8" xfId="0" applyNumberFormat="1" applyFont="1" applyFill="1" applyBorder="1" applyAlignment="1">
      <alignment horizontal="center" vertical="center" wrapText="1" readingOrder="1"/>
    </xf>
    <xf numFmtId="0" fontId="8" fillId="3" borderId="9" xfId="0" applyNumberFormat="1" applyFont="1" applyFill="1" applyBorder="1" applyAlignment="1">
      <alignment horizontal="center" vertical="center" wrapText="1" readingOrder="1"/>
    </xf>
    <xf numFmtId="0" fontId="8" fillId="3" borderId="10" xfId="0" applyNumberFormat="1" applyFont="1" applyFill="1" applyBorder="1" applyAlignment="1">
      <alignment horizontal="center" vertical="center" wrapText="1" readingOrder="1"/>
    </xf>
    <xf numFmtId="0" fontId="8" fillId="3" borderId="11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12" xfId="0" applyNumberFormat="1" applyFont="1" applyFill="1" applyBorder="1" applyAlignment="1">
      <alignment horizontal="center" vertical="center" wrapText="1" readingOrder="1"/>
    </xf>
    <xf numFmtId="0" fontId="8" fillId="3" borderId="13" xfId="0" applyNumberFormat="1" applyFont="1" applyFill="1" applyBorder="1" applyAlignment="1">
      <alignment horizontal="center" vertical="center" wrapText="1" readingOrder="1"/>
    </xf>
    <xf numFmtId="0" fontId="2" fillId="3" borderId="23" xfId="0" applyNumberFormat="1" applyFont="1" applyFill="1" applyBorder="1" applyAlignment="1">
      <alignment horizontal="left" vertical="top" wrapText="1" readingOrder="1"/>
    </xf>
    <xf numFmtId="0" fontId="2" fillId="3" borderId="24" xfId="0" applyNumberFormat="1" applyFont="1" applyFill="1" applyBorder="1" applyAlignment="1">
      <alignment horizontal="left" vertical="top" wrapText="1" readingOrder="1"/>
    </xf>
    <xf numFmtId="0" fontId="2" fillId="3" borderId="25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right" vertical="top" wrapText="1" readingOrder="1"/>
    </xf>
    <xf numFmtId="165" fontId="6" fillId="0" borderId="16" xfId="0" applyNumberFormat="1" applyFont="1" applyFill="1" applyBorder="1" applyAlignment="1">
      <alignment horizontal="right" vertical="top" wrapText="1" readingOrder="1"/>
    </xf>
    <xf numFmtId="165" fontId="2" fillId="3" borderId="24" xfId="0" applyNumberFormat="1" applyFont="1" applyFill="1" applyBorder="1" applyAlignment="1">
      <alignment vertical="center" wrapText="1" readingOrder="1"/>
    </xf>
    <xf numFmtId="165" fontId="2" fillId="3" borderId="26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4" fontId="2" fillId="0" borderId="14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164" fontId="6" fillId="0" borderId="14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5" fontId="6" fillId="0" borderId="14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center" vertical="top" wrapText="1" readingOrder="1"/>
    </xf>
    <xf numFmtId="164" fontId="6" fillId="0" borderId="14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vertical="top" wrapText="1" readingOrder="1"/>
    </xf>
    <xf numFmtId="164" fontId="2" fillId="0" borderId="14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horizontal="left" vertical="top" wrapText="1" indent="1" readingOrder="1"/>
    </xf>
    <xf numFmtId="0" fontId="6" fillId="0" borderId="15" xfId="0" applyNumberFormat="1" applyFont="1" applyFill="1" applyBorder="1" applyAlignment="1">
      <alignment horizontal="left" vertical="top" wrapText="1" indent="1" readingOrder="1"/>
    </xf>
    <xf numFmtId="0" fontId="6" fillId="0" borderId="22" xfId="0" applyNumberFormat="1" applyFont="1" applyFill="1" applyBorder="1" applyAlignment="1">
      <alignment horizontal="left" vertical="top" wrapText="1" inden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6" fillId="0" borderId="0" xfId="0" applyNumberFormat="1" applyFont="1" applyFill="1" applyBorder="1" applyAlignment="1">
      <alignment vertical="top" wrapText="1" readingOrder="1"/>
    </xf>
    <xf numFmtId="164" fontId="6" fillId="0" borderId="14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479150</xdr:colOff>
      <xdr:row>107</xdr:row>
      <xdr:rowOff>25676</xdr:rowOff>
    </xdr:from>
    <xdr:to>
      <xdr:col>4</xdr:col>
      <xdr:colOff>57150</xdr:colOff>
      <xdr:row>109</xdr:row>
      <xdr:rowOff>128749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6300" y="25838426"/>
          <a:ext cx="2616475" cy="484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361951</xdr:colOff>
      <xdr:row>107</xdr:row>
      <xdr:rowOff>16980</xdr:rowOff>
    </xdr:from>
    <xdr:to>
      <xdr:col>6</xdr:col>
      <xdr:colOff>533401</xdr:colOff>
      <xdr:row>109</xdr:row>
      <xdr:rowOff>125022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57576" y="25829730"/>
          <a:ext cx="2228850" cy="489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617469</xdr:colOff>
      <xdr:row>107</xdr:row>
      <xdr:rowOff>22777</xdr:rowOff>
    </xdr:from>
    <xdr:to>
      <xdr:col>10</xdr:col>
      <xdr:colOff>719805</xdr:colOff>
      <xdr:row>109</xdr:row>
      <xdr:rowOff>125850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70494" y="25835527"/>
          <a:ext cx="3255111" cy="484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1</xdr:col>
      <xdr:colOff>495300</xdr:colOff>
      <xdr:row>107</xdr:row>
      <xdr:rowOff>0</xdr:rowOff>
    </xdr:from>
    <xdr:to>
      <xdr:col>4</xdr:col>
      <xdr:colOff>0</xdr:colOff>
      <xdr:row>107</xdr:row>
      <xdr:rowOff>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52450" y="25812750"/>
          <a:ext cx="2543175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408747</xdr:colOff>
      <xdr:row>106</xdr:row>
      <xdr:rowOff>188430</xdr:rowOff>
    </xdr:from>
    <xdr:to>
      <xdr:col>6</xdr:col>
      <xdr:colOff>514350</xdr:colOff>
      <xdr:row>107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978591</xdr:colOff>
      <xdr:row>106</xdr:row>
      <xdr:rowOff>178076</xdr:rowOff>
    </xdr:from>
    <xdr:to>
      <xdr:col>10</xdr:col>
      <xdr:colOff>445927</xdr:colOff>
      <xdr:row>106</xdr:row>
      <xdr:rowOff>178076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131616" y="25800326"/>
          <a:ext cx="26201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695325</xdr:colOff>
      <xdr:row>0</xdr:row>
      <xdr:rowOff>400050</xdr:rowOff>
    </xdr:from>
    <xdr:to>
      <xdr:col>6</xdr:col>
      <xdr:colOff>438150</xdr:colOff>
      <xdr:row>1</xdr:row>
      <xdr:rowOff>185275</xdr:rowOff>
    </xdr:to>
    <xdr:pic>
      <xdr:nvPicPr>
        <xdr:cNvPr id="8" name="image1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r="38631"/>
        <a:stretch/>
      </xdr:blipFill>
      <xdr:spPr bwMode="auto">
        <a:xfrm>
          <a:off x="3790950" y="400050"/>
          <a:ext cx="1800225" cy="1537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685800</xdr:colOff>
      <xdr:row>56</xdr:row>
      <xdr:rowOff>457200</xdr:rowOff>
    </xdr:from>
    <xdr:to>
      <xdr:col>6</xdr:col>
      <xdr:colOff>428625</xdr:colOff>
      <xdr:row>57</xdr:row>
      <xdr:rowOff>13825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r="38631"/>
        <a:stretch/>
      </xdr:blipFill>
      <xdr:spPr bwMode="auto">
        <a:xfrm>
          <a:off x="3781425" y="14658975"/>
          <a:ext cx="1800225" cy="1537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53</xdr:row>
      <xdr:rowOff>43238</xdr:rowOff>
    </xdr:from>
    <xdr:to>
      <xdr:col>10</xdr:col>
      <xdr:colOff>704849</xdr:colOff>
      <xdr:row>55</xdr:row>
      <xdr:rowOff>638175</xdr:rowOff>
    </xdr:to>
    <xdr:pic>
      <xdr:nvPicPr>
        <xdr:cNvPr id="10" name="image2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679" t="13200" r="5396" b="23910"/>
        <a:stretch/>
      </xdr:blipFill>
      <xdr:spPr bwMode="auto">
        <a:xfrm>
          <a:off x="171449" y="13425863"/>
          <a:ext cx="8867775" cy="9759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161925</xdr:colOff>
      <xdr:row>112</xdr:row>
      <xdr:rowOff>114300</xdr:rowOff>
    </xdr:from>
    <xdr:to>
      <xdr:col>10</xdr:col>
      <xdr:colOff>752475</xdr:colOff>
      <xdr:row>117</xdr:row>
      <xdr:rowOff>137737</xdr:rowOff>
    </xdr:to>
    <xdr:pic>
      <xdr:nvPicPr>
        <xdr:cNvPr id="11" name="image2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679" t="13200" r="5396" b="23910"/>
        <a:stretch/>
      </xdr:blipFill>
      <xdr:spPr bwMode="auto">
        <a:xfrm>
          <a:off x="219075" y="27298650"/>
          <a:ext cx="8867775" cy="9759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view="pageBreakPreview" topLeftCell="A85" zoomScaleNormal="145" zoomScaleSheetLayoutView="100" workbookViewId="0">
      <selection activeCell="H101" sqref="H101"/>
    </sheetView>
  </sheetViews>
  <sheetFormatPr baseColWidth="10" defaultRowHeight="15" x14ac:dyDescent="0.25"/>
  <cols>
    <col min="1" max="1" width="0.85546875" customWidth="1"/>
    <col min="2" max="2" width="14.140625" customWidth="1"/>
    <col min="3" max="3" width="0" hidden="1" customWidth="1"/>
    <col min="4" max="4" width="31.42578125" customWidth="1"/>
    <col min="5" max="5" width="15.5703125" customWidth="1"/>
    <col min="6" max="6" width="15.28515625" customWidth="1"/>
    <col min="7" max="7" width="16.28515625" customWidth="1"/>
    <col min="8" max="8" width="14.7109375" bestFit="1" customWidth="1"/>
    <col min="9" max="9" width="15.7109375" customWidth="1"/>
    <col min="10" max="10" width="1" customWidth="1"/>
    <col min="11" max="11" width="14.7109375" bestFit="1" customWidth="1"/>
    <col min="12" max="12" width="0.5703125" customWidth="1"/>
  </cols>
  <sheetData>
    <row r="1" spans="1:11" ht="138" customHeight="1" x14ac:dyDescent="0.25"/>
    <row r="2" spans="1:11" ht="17.45" customHeight="1" x14ac:dyDescent="0.25">
      <c r="C2" s="1"/>
      <c r="D2" s="3"/>
      <c r="E2" s="3"/>
      <c r="F2" s="3"/>
      <c r="G2" s="3"/>
      <c r="H2" s="3"/>
      <c r="I2" s="3"/>
      <c r="J2" s="3"/>
    </row>
    <row r="3" spans="1:11" ht="15" customHeight="1" x14ac:dyDescent="0.2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" customHeight="1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x14ac:dyDescent="0.25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 customHeight="1" x14ac:dyDescent="0.25">
      <c r="A6" s="69" t="s">
        <v>50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899999999999999" customHeight="1" thickBot="1" x14ac:dyDescent="0.3">
      <c r="C7" s="2"/>
      <c r="D7" s="91" t="s">
        <v>2</v>
      </c>
      <c r="E7" s="87"/>
      <c r="F7" s="87"/>
      <c r="G7" s="87"/>
      <c r="H7" s="87"/>
      <c r="I7" s="87"/>
      <c r="J7" s="87"/>
    </row>
    <row r="8" spans="1:11" ht="16.899999999999999" customHeight="1" x14ac:dyDescent="0.25">
      <c r="A8" s="55" t="s">
        <v>4</v>
      </c>
      <c r="B8" s="56"/>
      <c r="C8" s="56"/>
      <c r="D8" s="56"/>
      <c r="E8" s="59" t="s">
        <v>3</v>
      </c>
      <c r="F8" s="60"/>
      <c r="G8" s="60"/>
      <c r="H8" s="60"/>
      <c r="I8" s="61"/>
      <c r="J8" s="62" t="s">
        <v>9</v>
      </c>
      <c r="K8" s="63"/>
    </row>
    <row r="9" spans="1:11" ht="25.15" customHeight="1" x14ac:dyDescent="0.25">
      <c r="A9" s="57"/>
      <c r="B9" s="58"/>
      <c r="C9" s="58"/>
      <c r="D9" s="58"/>
      <c r="E9" s="11" t="s">
        <v>5</v>
      </c>
      <c r="F9" s="11" t="s">
        <v>34</v>
      </c>
      <c r="G9" s="11" t="s">
        <v>6</v>
      </c>
      <c r="H9" s="11" t="s">
        <v>7</v>
      </c>
      <c r="I9" s="11" t="s">
        <v>8</v>
      </c>
      <c r="J9" s="64"/>
      <c r="K9" s="65"/>
    </row>
    <row r="10" spans="1:11" ht="21.75" customHeight="1" x14ac:dyDescent="0.25">
      <c r="A10" s="66" t="s">
        <v>49</v>
      </c>
      <c r="B10" s="67"/>
      <c r="C10" s="67"/>
      <c r="D10" s="68"/>
      <c r="E10" s="24">
        <f>+E11+E21+E30+E41</f>
        <v>508785468.61999995</v>
      </c>
      <c r="F10" s="24">
        <f t="shared" ref="F10:I10" si="0">+F11+F21+F30+F41</f>
        <v>15259953.639999999</v>
      </c>
      <c r="G10" s="24">
        <f t="shared" si="0"/>
        <v>524045422.25999999</v>
      </c>
      <c r="H10" s="24">
        <f t="shared" si="0"/>
        <v>348130541.40000004</v>
      </c>
      <c r="I10" s="24">
        <f t="shared" si="0"/>
        <v>335350618.25000006</v>
      </c>
      <c r="J10" s="25"/>
      <c r="K10" s="26">
        <f>+J11+J21+J30+J41</f>
        <v>175914880.85999998</v>
      </c>
    </row>
    <row r="11" spans="1:11" x14ac:dyDescent="0.25">
      <c r="A11" s="38" t="s">
        <v>44</v>
      </c>
      <c r="B11" s="39"/>
      <c r="C11" s="39"/>
      <c r="D11" s="40"/>
      <c r="E11" s="12">
        <f>SUM(E12:E19)</f>
        <v>349048937.88999999</v>
      </c>
      <c r="F11" s="12">
        <f t="shared" ref="F11:I11" si="1">SUM(F12:F19)</f>
        <v>4855067.5100000007</v>
      </c>
      <c r="G11" s="12">
        <f t="shared" si="1"/>
        <v>353904005.39999998</v>
      </c>
      <c r="H11" s="12">
        <f t="shared" si="1"/>
        <v>236383662.73000002</v>
      </c>
      <c r="I11" s="12">
        <f t="shared" si="1"/>
        <v>229953490.73000002</v>
      </c>
      <c r="J11" s="84">
        <f>SUM(J12:K19)</f>
        <v>117520342.66999999</v>
      </c>
      <c r="K11" s="85"/>
    </row>
    <row r="12" spans="1:11" x14ac:dyDescent="0.25">
      <c r="A12" s="31" t="s">
        <v>10</v>
      </c>
      <c r="B12" s="34"/>
      <c r="C12" s="34"/>
      <c r="D12" s="35"/>
      <c r="E12" s="13">
        <v>16902372.440000001</v>
      </c>
      <c r="F12" s="13">
        <v>1828823.59</v>
      </c>
      <c r="G12" s="13">
        <f>+E12+F12</f>
        <v>18731196.030000001</v>
      </c>
      <c r="H12" s="13">
        <v>10422081.42</v>
      </c>
      <c r="I12" s="13">
        <v>9803830.5899999999</v>
      </c>
      <c r="J12" s="92">
        <f>+G12-H12</f>
        <v>8309114.6100000013</v>
      </c>
      <c r="K12" s="93"/>
    </row>
    <row r="13" spans="1:11" x14ac:dyDescent="0.25">
      <c r="A13" s="31" t="s">
        <v>11</v>
      </c>
      <c r="B13" s="34"/>
      <c r="C13" s="34"/>
      <c r="D13" s="35"/>
      <c r="E13" s="13">
        <v>4193511.54</v>
      </c>
      <c r="F13" s="13">
        <v>59364.32</v>
      </c>
      <c r="G13" s="21">
        <f t="shared" ref="G13:G19" si="2">+E13+F13</f>
        <v>4252875.8600000003</v>
      </c>
      <c r="H13" s="13">
        <v>2661580.3199999998</v>
      </c>
      <c r="I13" s="21">
        <v>2621603.0499999998</v>
      </c>
      <c r="J13" s="92">
        <f t="shared" ref="J13:J14" si="3">+G13-H13</f>
        <v>1591295.5400000005</v>
      </c>
      <c r="K13" s="93"/>
    </row>
    <row r="14" spans="1:11" ht="27" customHeight="1" x14ac:dyDescent="0.25">
      <c r="A14" s="31" t="s">
        <v>12</v>
      </c>
      <c r="B14" s="34"/>
      <c r="C14" s="34"/>
      <c r="D14" s="35"/>
      <c r="E14" s="13">
        <v>12795484.789999999</v>
      </c>
      <c r="F14" s="13">
        <v>515583.18</v>
      </c>
      <c r="G14" s="21">
        <f t="shared" si="2"/>
        <v>13311067.969999999</v>
      </c>
      <c r="H14" s="13">
        <v>7524685.6200000001</v>
      </c>
      <c r="I14" s="13">
        <v>7499020.5099999998</v>
      </c>
      <c r="J14" s="92">
        <f t="shared" si="3"/>
        <v>5786382.3499999987</v>
      </c>
      <c r="K14" s="93"/>
    </row>
    <row r="15" spans="1:11" x14ac:dyDescent="0.25">
      <c r="A15" s="31" t="s">
        <v>13</v>
      </c>
      <c r="B15" s="32"/>
      <c r="C15" s="32"/>
      <c r="D15" s="33"/>
      <c r="E15" s="13">
        <v>0</v>
      </c>
      <c r="F15" s="13">
        <v>0</v>
      </c>
      <c r="G15" s="21">
        <f t="shared" si="2"/>
        <v>0</v>
      </c>
      <c r="H15" s="13">
        <v>0</v>
      </c>
      <c r="I15" s="13">
        <v>0</v>
      </c>
      <c r="J15" s="76">
        <f t="shared" ref="J15" si="4">+G15-H15</f>
        <v>0</v>
      </c>
      <c r="K15" s="77"/>
    </row>
    <row r="16" spans="1:11" x14ac:dyDescent="0.25">
      <c r="A16" s="31" t="s">
        <v>14</v>
      </c>
      <c r="B16" s="34"/>
      <c r="C16" s="34"/>
      <c r="D16" s="35"/>
      <c r="E16" s="13">
        <v>84254866.099999994</v>
      </c>
      <c r="F16" s="13">
        <v>24991371.18</v>
      </c>
      <c r="G16" s="21">
        <f t="shared" si="2"/>
        <v>109246237.28</v>
      </c>
      <c r="H16" s="13">
        <v>73348710.400000006</v>
      </c>
      <c r="I16" s="13">
        <v>70453368.150000006</v>
      </c>
      <c r="J16" s="76">
        <f>+G16-H16</f>
        <v>35897526.879999995</v>
      </c>
      <c r="K16" s="77"/>
    </row>
    <row r="17" spans="1:11" x14ac:dyDescent="0.25">
      <c r="A17" s="31" t="s">
        <v>15</v>
      </c>
      <c r="B17" s="32"/>
      <c r="C17" s="32"/>
      <c r="D17" s="33"/>
      <c r="E17" s="13">
        <v>0</v>
      </c>
      <c r="F17" s="13">
        <v>0</v>
      </c>
      <c r="G17" s="21">
        <f t="shared" si="2"/>
        <v>0</v>
      </c>
      <c r="H17" s="13">
        <v>0</v>
      </c>
      <c r="I17" s="13">
        <v>0</v>
      </c>
      <c r="J17" s="76">
        <f>+G17-H17</f>
        <v>0</v>
      </c>
      <c r="K17" s="77"/>
    </row>
    <row r="18" spans="1:11" ht="27" customHeight="1" x14ac:dyDescent="0.25">
      <c r="A18" s="31" t="s">
        <v>16</v>
      </c>
      <c r="B18" s="34"/>
      <c r="C18" s="34"/>
      <c r="D18" s="35"/>
      <c r="E18" s="13">
        <v>152546380.59</v>
      </c>
      <c r="F18" s="13">
        <v>-27875953.469999999</v>
      </c>
      <c r="G18" s="21">
        <f t="shared" si="2"/>
        <v>124670427.12</v>
      </c>
      <c r="H18" s="13">
        <v>80825622.510000005</v>
      </c>
      <c r="I18" s="13">
        <v>80082459.159999996</v>
      </c>
      <c r="J18" s="76">
        <f>+G18-H18</f>
        <v>43844804.609999999</v>
      </c>
      <c r="K18" s="77"/>
    </row>
    <row r="19" spans="1:11" x14ac:dyDescent="0.25">
      <c r="A19" s="31" t="s">
        <v>17</v>
      </c>
      <c r="B19" s="34"/>
      <c r="C19" s="34"/>
      <c r="D19" s="35"/>
      <c r="E19" s="13">
        <v>78356322.430000007</v>
      </c>
      <c r="F19" s="13">
        <v>5335878.71</v>
      </c>
      <c r="G19" s="21">
        <f t="shared" si="2"/>
        <v>83692201.140000001</v>
      </c>
      <c r="H19" s="13">
        <v>61600982.460000001</v>
      </c>
      <c r="I19" s="13">
        <v>59493209.270000003</v>
      </c>
      <c r="J19" s="76">
        <f>+G19-H19</f>
        <v>22091218.68</v>
      </c>
      <c r="K19" s="77"/>
    </row>
    <row r="20" spans="1:11" x14ac:dyDescent="0.25">
      <c r="A20" s="38"/>
      <c r="B20" s="39"/>
      <c r="C20" s="39"/>
      <c r="D20" s="40"/>
      <c r="E20" s="22"/>
      <c r="F20" s="22"/>
      <c r="G20" s="22"/>
      <c r="H20" s="22"/>
      <c r="I20" s="22"/>
      <c r="J20" s="74"/>
      <c r="K20" s="75"/>
    </row>
    <row r="21" spans="1:11" ht="26.25" customHeight="1" x14ac:dyDescent="0.25">
      <c r="A21" s="38" t="s">
        <v>45</v>
      </c>
      <c r="B21" s="39"/>
      <c r="C21" s="39"/>
      <c r="D21" s="40"/>
      <c r="E21" s="12">
        <f>SUM(E22:E28)</f>
        <v>149793125.82999998</v>
      </c>
      <c r="F21" s="12">
        <f t="shared" ref="F21:I21" si="5">SUM(F22:F28)</f>
        <v>10107005.779999999</v>
      </c>
      <c r="G21" s="12">
        <f t="shared" si="5"/>
        <v>159900131.61000001</v>
      </c>
      <c r="H21" s="12">
        <f t="shared" si="5"/>
        <v>105522227.07000001</v>
      </c>
      <c r="I21" s="12">
        <f t="shared" si="5"/>
        <v>99188365.340000004</v>
      </c>
      <c r="J21" s="84">
        <f>SUM(J22:K28)</f>
        <v>54377904.539999992</v>
      </c>
      <c r="K21" s="85"/>
    </row>
    <row r="22" spans="1:11" x14ac:dyDescent="0.25">
      <c r="A22" s="31" t="s">
        <v>18</v>
      </c>
      <c r="B22" s="34"/>
      <c r="C22" s="34"/>
      <c r="D22" s="35"/>
      <c r="E22" s="13">
        <v>968827.09</v>
      </c>
      <c r="F22" s="13">
        <v>-239311.09</v>
      </c>
      <c r="G22" s="13">
        <f>+E22+F22</f>
        <v>729516</v>
      </c>
      <c r="H22" s="13">
        <v>454763.31</v>
      </c>
      <c r="I22" s="21">
        <v>454763.31</v>
      </c>
      <c r="J22" s="76">
        <f>+G22-H22</f>
        <v>274752.69</v>
      </c>
      <c r="K22" s="77"/>
    </row>
    <row r="23" spans="1:11" x14ac:dyDescent="0.25">
      <c r="A23" s="31" t="s">
        <v>19</v>
      </c>
      <c r="B23" s="34"/>
      <c r="C23" s="34"/>
      <c r="D23" s="35"/>
      <c r="E23" s="13">
        <v>122977561.70999999</v>
      </c>
      <c r="F23" s="13">
        <v>1667786.65</v>
      </c>
      <c r="G23" s="21">
        <f t="shared" ref="G23:G28" si="6">+E23+F23</f>
        <v>124645348.36</v>
      </c>
      <c r="H23" s="13">
        <v>84427631.260000005</v>
      </c>
      <c r="I23" s="13">
        <v>80071295.109999999</v>
      </c>
      <c r="J23" s="76">
        <f t="shared" ref="J23:J28" si="7">+G23-H23</f>
        <v>40217717.099999994</v>
      </c>
      <c r="K23" s="77"/>
    </row>
    <row r="24" spans="1:11" x14ac:dyDescent="0.25">
      <c r="A24" s="31" t="s">
        <v>20</v>
      </c>
      <c r="B24" s="34"/>
      <c r="C24" s="34"/>
      <c r="D24" s="35"/>
      <c r="E24" s="13">
        <v>7424965.75</v>
      </c>
      <c r="F24" s="13">
        <v>1120811.81</v>
      </c>
      <c r="G24" s="21">
        <f t="shared" si="6"/>
        <v>8545777.5600000005</v>
      </c>
      <c r="H24" s="13">
        <v>5327255.6500000004</v>
      </c>
      <c r="I24" s="13">
        <v>5049884.28</v>
      </c>
      <c r="J24" s="76">
        <f t="shared" si="7"/>
        <v>3218521.91</v>
      </c>
      <c r="K24" s="77"/>
    </row>
    <row r="25" spans="1:11" ht="24" customHeight="1" x14ac:dyDescent="0.25">
      <c r="A25" s="31" t="s">
        <v>21</v>
      </c>
      <c r="B25" s="34"/>
      <c r="C25" s="34"/>
      <c r="D25" s="35"/>
      <c r="E25" s="13">
        <v>968827.09</v>
      </c>
      <c r="F25" s="13">
        <v>-239311.09</v>
      </c>
      <c r="G25" s="21">
        <f t="shared" si="6"/>
        <v>729516</v>
      </c>
      <c r="H25" s="13">
        <v>548663.31000000006</v>
      </c>
      <c r="I25" s="21">
        <v>548663.31000000006</v>
      </c>
      <c r="J25" s="76">
        <f t="shared" si="7"/>
        <v>180852.68999999994</v>
      </c>
      <c r="K25" s="77"/>
    </row>
    <row r="26" spans="1:11" x14ac:dyDescent="0.25">
      <c r="A26" s="31" t="s">
        <v>22</v>
      </c>
      <c r="B26" s="34"/>
      <c r="C26" s="34"/>
      <c r="D26" s="35"/>
      <c r="E26" s="13">
        <v>962827.09</v>
      </c>
      <c r="F26" s="13">
        <v>-261311.09</v>
      </c>
      <c r="G26" s="21">
        <f t="shared" si="6"/>
        <v>701516</v>
      </c>
      <c r="H26" s="13">
        <v>459701.58</v>
      </c>
      <c r="I26" s="13">
        <v>459701.58</v>
      </c>
      <c r="J26" s="76">
        <f t="shared" si="7"/>
        <v>241814.41999999998</v>
      </c>
      <c r="K26" s="77"/>
    </row>
    <row r="27" spans="1:11" x14ac:dyDescent="0.25">
      <c r="A27" s="31" t="s">
        <v>23</v>
      </c>
      <c r="B27" s="34"/>
      <c r="C27" s="34"/>
      <c r="D27" s="35"/>
      <c r="E27" s="13">
        <v>968827.09</v>
      </c>
      <c r="F27" s="13">
        <v>-239311.09</v>
      </c>
      <c r="G27" s="21">
        <f t="shared" si="6"/>
        <v>729516</v>
      </c>
      <c r="H27" s="13">
        <v>537913.30000000005</v>
      </c>
      <c r="I27" s="13">
        <v>537913.30000000005</v>
      </c>
      <c r="J27" s="76">
        <f t="shared" si="7"/>
        <v>191602.69999999995</v>
      </c>
      <c r="K27" s="77"/>
    </row>
    <row r="28" spans="1:11" x14ac:dyDescent="0.25">
      <c r="A28" s="31" t="s">
        <v>24</v>
      </c>
      <c r="B28" s="34"/>
      <c r="C28" s="34"/>
      <c r="D28" s="35"/>
      <c r="E28" s="13">
        <v>15521290.01</v>
      </c>
      <c r="F28" s="13">
        <v>8297651.6799999997</v>
      </c>
      <c r="G28" s="21">
        <f t="shared" si="6"/>
        <v>23818941.689999998</v>
      </c>
      <c r="H28" s="13">
        <v>13766298.66</v>
      </c>
      <c r="I28" s="13">
        <v>12066144.449999999</v>
      </c>
      <c r="J28" s="76">
        <f t="shared" si="7"/>
        <v>10052643.029999997</v>
      </c>
      <c r="K28" s="77"/>
    </row>
    <row r="29" spans="1:11" x14ac:dyDescent="0.25">
      <c r="A29" s="38"/>
      <c r="B29" s="39"/>
      <c r="C29" s="39"/>
      <c r="D29" s="40"/>
      <c r="E29" s="22"/>
      <c r="F29" s="22"/>
      <c r="G29" s="22"/>
      <c r="H29" s="22"/>
      <c r="I29" s="22"/>
      <c r="J29" s="74"/>
      <c r="K29" s="75"/>
    </row>
    <row r="30" spans="1:11" ht="27" customHeight="1" x14ac:dyDescent="0.25">
      <c r="A30" s="38" t="s">
        <v>46</v>
      </c>
      <c r="B30" s="39"/>
      <c r="C30" s="39"/>
      <c r="D30" s="40"/>
      <c r="E30" s="12">
        <f>SUM(E31:E39)</f>
        <v>9943404.9000000004</v>
      </c>
      <c r="F30" s="12">
        <f t="shared" ref="F30:H30" si="8">SUM(F31:F39)</f>
        <v>297880.34999999998</v>
      </c>
      <c r="G30" s="12">
        <f t="shared" si="8"/>
        <v>10241285.25</v>
      </c>
      <c r="H30" s="12">
        <f t="shared" si="8"/>
        <v>6224651.5999999996</v>
      </c>
      <c r="I30" s="12">
        <f>SUM(I31:I39)</f>
        <v>6208762.1799999997</v>
      </c>
      <c r="J30" s="74">
        <f>SUM(J31:K39)</f>
        <v>4016633.6500000004</v>
      </c>
      <c r="K30" s="75"/>
    </row>
    <row r="31" spans="1:11" x14ac:dyDescent="0.25">
      <c r="A31" s="31" t="s">
        <v>26</v>
      </c>
      <c r="B31" s="34"/>
      <c r="C31" s="34"/>
      <c r="D31" s="35"/>
      <c r="E31" s="13">
        <v>3641643.18</v>
      </c>
      <c r="F31" s="13">
        <v>3462.9</v>
      </c>
      <c r="G31" s="13">
        <f>+E31+F31</f>
        <v>3645106.08</v>
      </c>
      <c r="H31" s="13">
        <v>2236384.06</v>
      </c>
      <c r="I31" s="13">
        <v>2227600.14</v>
      </c>
      <c r="J31" s="76">
        <f t="shared" ref="J31:J39" si="9">+G31-H31</f>
        <v>1408722.02</v>
      </c>
      <c r="K31" s="77"/>
    </row>
    <row r="32" spans="1:11" x14ac:dyDescent="0.25">
      <c r="A32" s="31" t="s">
        <v>25</v>
      </c>
      <c r="B32" s="32"/>
      <c r="C32" s="32"/>
      <c r="D32" s="33"/>
      <c r="E32" s="13">
        <v>0</v>
      </c>
      <c r="F32" s="13">
        <v>0</v>
      </c>
      <c r="G32" s="21">
        <f t="shared" ref="G32:G39" si="10">+E32+F32</f>
        <v>0</v>
      </c>
      <c r="H32" s="13">
        <v>0</v>
      </c>
      <c r="I32" s="13">
        <v>0</v>
      </c>
      <c r="J32" s="76">
        <f t="shared" si="9"/>
        <v>0</v>
      </c>
      <c r="K32" s="77"/>
    </row>
    <row r="33" spans="1:12" x14ac:dyDescent="0.25">
      <c r="A33" s="31" t="s">
        <v>27</v>
      </c>
      <c r="B33" s="32"/>
      <c r="C33" s="32"/>
      <c r="D33" s="33"/>
      <c r="E33" s="13">
        <v>0</v>
      </c>
      <c r="F33" s="13">
        <v>0</v>
      </c>
      <c r="G33" s="21">
        <f t="shared" si="10"/>
        <v>0</v>
      </c>
      <c r="H33" s="13">
        <v>0</v>
      </c>
      <c r="I33" s="13">
        <v>0</v>
      </c>
      <c r="J33" s="76">
        <f t="shared" si="9"/>
        <v>0</v>
      </c>
      <c r="K33" s="77"/>
    </row>
    <row r="34" spans="1:12" x14ac:dyDescent="0.25">
      <c r="A34" s="31" t="s">
        <v>28</v>
      </c>
      <c r="B34" s="32"/>
      <c r="C34" s="32"/>
      <c r="D34" s="33"/>
      <c r="E34" s="13">
        <v>0</v>
      </c>
      <c r="F34" s="13">
        <v>0</v>
      </c>
      <c r="G34" s="21">
        <f t="shared" si="10"/>
        <v>0</v>
      </c>
      <c r="H34" s="13">
        <v>0</v>
      </c>
      <c r="I34" s="13">
        <v>0</v>
      </c>
      <c r="J34" s="76">
        <f t="shared" si="9"/>
        <v>0</v>
      </c>
      <c r="K34" s="77"/>
    </row>
    <row r="35" spans="1:12" x14ac:dyDescent="0.25">
      <c r="A35" s="31" t="s">
        <v>29</v>
      </c>
      <c r="B35" s="34"/>
      <c r="C35" s="34"/>
      <c r="D35" s="35"/>
      <c r="E35" s="13">
        <v>2201117.79</v>
      </c>
      <c r="F35" s="13">
        <v>228509.43</v>
      </c>
      <c r="G35" s="21">
        <f t="shared" si="10"/>
        <v>2429627.2200000002</v>
      </c>
      <c r="H35" s="13">
        <v>1454132.56</v>
      </c>
      <c r="I35" s="13">
        <v>1447027.06</v>
      </c>
      <c r="J35" s="76">
        <f t="shared" si="9"/>
        <v>975494.66000000015</v>
      </c>
      <c r="K35" s="77"/>
    </row>
    <row r="36" spans="1:12" x14ac:dyDescent="0.25">
      <c r="A36" s="31" t="s">
        <v>30</v>
      </c>
      <c r="B36" s="32"/>
      <c r="C36" s="32"/>
      <c r="D36" s="33"/>
      <c r="E36" s="13">
        <v>0</v>
      </c>
      <c r="F36" s="13">
        <v>0</v>
      </c>
      <c r="G36" s="21">
        <f t="shared" si="10"/>
        <v>0</v>
      </c>
      <c r="H36" s="13">
        <v>0</v>
      </c>
      <c r="I36" s="13">
        <v>0</v>
      </c>
      <c r="J36" s="76">
        <f t="shared" si="9"/>
        <v>0</v>
      </c>
      <c r="K36" s="77"/>
    </row>
    <row r="37" spans="1:12" x14ac:dyDescent="0.25">
      <c r="A37" s="31" t="s">
        <v>31</v>
      </c>
      <c r="B37" s="32"/>
      <c r="C37" s="32"/>
      <c r="D37" s="33"/>
      <c r="E37" s="13">
        <v>0</v>
      </c>
      <c r="F37" s="13">
        <v>0</v>
      </c>
      <c r="G37" s="21">
        <f t="shared" si="10"/>
        <v>0</v>
      </c>
      <c r="H37" s="13">
        <v>0</v>
      </c>
      <c r="I37" s="13">
        <v>0</v>
      </c>
      <c r="J37" s="76">
        <f t="shared" si="9"/>
        <v>0</v>
      </c>
      <c r="K37" s="77"/>
    </row>
    <row r="38" spans="1:12" x14ac:dyDescent="0.25">
      <c r="A38" s="31" t="s">
        <v>32</v>
      </c>
      <c r="B38" s="32"/>
      <c r="C38" s="32"/>
      <c r="D38" s="33"/>
      <c r="E38" s="13">
        <v>0</v>
      </c>
      <c r="F38" s="13">
        <v>0</v>
      </c>
      <c r="G38" s="21">
        <f t="shared" si="10"/>
        <v>0</v>
      </c>
      <c r="H38" s="13">
        <v>0</v>
      </c>
      <c r="I38" s="13">
        <v>0</v>
      </c>
      <c r="J38" s="76">
        <f t="shared" si="9"/>
        <v>0</v>
      </c>
      <c r="K38" s="77"/>
    </row>
    <row r="39" spans="1:12" ht="28.5" customHeight="1" x14ac:dyDescent="0.25">
      <c r="A39" s="31" t="s">
        <v>33</v>
      </c>
      <c r="B39" s="34"/>
      <c r="C39" s="34"/>
      <c r="D39" s="35"/>
      <c r="E39" s="13">
        <v>4100643.93</v>
      </c>
      <c r="F39" s="13">
        <v>65908.02</v>
      </c>
      <c r="G39" s="21">
        <f t="shared" si="10"/>
        <v>4166551.95</v>
      </c>
      <c r="H39" s="13">
        <v>2534134.98</v>
      </c>
      <c r="I39" s="13">
        <v>2534134.98</v>
      </c>
      <c r="J39" s="76">
        <f t="shared" si="9"/>
        <v>1632416.9700000002</v>
      </c>
      <c r="K39" s="77"/>
    </row>
    <row r="40" spans="1:12" s="5" customFormat="1" ht="16.5" customHeight="1" x14ac:dyDescent="0.25">
      <c r="A40" s="52"/>
      <c r="B40" s="53"/>
      <c r="C40" s="53"/>
      <c r="D40" s="54"/>
      <c r="E40" s="13"/>
      <c r="F40" s="13"/>
      <c r="G40" s="13"/>
      <c r="H40" s="13"/>
      <c r="I40" s="13"/>
      <c r="J40" s="80"/>
      <c r="K40" s="81"/>
    </row>
    <row r="41" spans="1:12" ht="28.5" customHeight="1" x14ac:dyDescent="0.25">
      <c r="A41" s="38" t="s">
        <v>47</v>
      </c>
      <c r="B41" s="39"/>
      <c r="C41" s="39"/>
      <c r="D41" s="40"/>
      <c r="E41" s="22">
        <f>SUM(E42:E45)</f>
        <v>0</v>
      </c>
      <c r="F41" s="22">
        <f t="shared" ref="F41:I41" si="11">SUM(F42:F45)</f>
        <v>0</v>
      </c>
      <c r="G41" s="22">
        <f t="shared" si="11"/>
        <v>0</v>
      </c>
      <c r="H41" s="22">
        <f t="shared" si="11"/>
        <v>0</v>
      </c>
      <c r="I41" s="22">
        <f t="shared" si="11"/>
        <v>0</v>
      </c>
      <c r="J41" s="74">
        <f>SUM(J42:K45)</f>
        <v>0</v>
      </c>
      <c r="K41" s="75"/>
    </row>
    <row r="42" spans="1:12" ht="25.9" customHeight="1" x14ac:dyDescent="0.25">
      <c r="A42" s="31" t="s">
        <v>36</v>
      </c>
      <c r="B42" s="50"/>
      <c r="C42" s="50"/>
      <c r="D42" s="51"/>
      <c r="E42" s="23">
        <v>0</v>
      </c>
      <c r="F42" s="23">
        <v>0</v>
      </c>
      <c r="G42" s="23">
        <f>+E42+F42</f>
        <v>0</v>
      </c>
      <c r="H42" s="23">
        <v>0</v>
      </c>
      <c r="I42" s="23">
        <v>0</v>
      </c>
      <c r="J42" s="78">
        <f>+G42-H42</f>
        <v>0</v>
      </c>
      <c r="K42" s="79"/>
      <c r="L42" s="4"/>
    </row>
    <row r="43" spans="1:12" ht="36.6" customHeight="1" x14ac:dyDescent="0.25">
      <c r="A43" s="31" t="s">
        <v>37</v>
      </c>
      <c r="B43" s="50"/>
      <c r="C43" s="50"/>
      <c r="D43" s="51"/>
      <c r="E43" s="23">
        <v>0</v>
      </c>
      <c r="F43" s="23">
        <v>0</v>
      </c>
      <c r="G43" s="28">
        <f t="shared" ref="G43:G45" si="12">+E43+F43</f>
        <v>0</v>
      </c>
      <c r="H43" s="23">
        <v>0</v>
      </c>
      <c r="I43" s="23">
        <v>0</v>
      </c>
      <c r="J43" s="78">
        <f t="shared" ref="J43:J45" si="13">+G43-H43</f>
        <v>0</v>
      </c>
      <c r="K43" s="79"/>
      <c r="L43" s="4"/>
    </row>
    <row r="44" spans="1:12" x14ac:dyDescent="0.25">
      <c r="A44" s="31" t="s">
        <v>38</v>
      </c>
      <c r="B44" s="50"/>
      <c r="C44" s="50"/>
      <c r="D44" s="51"/>
      <c r="E44" s="23">
        <v>0</v>
      </c>
      <c r="F44" s="23">
        <v>0</v>
      </c>
      <c r="G44" s="28">
        <f t="shared" si="12"/>
        <v>0</v>
      </c>
      <c r="H44" s="23">
        <v>0</v>
      </c>
      <c r="I44" s="23">
        <v>0</v>
      </c>
      <c r="J44" s="78">
        <f t="shared" si="13"/>
        <v>0</v>
      </c>
      <c r="K44" s="79"/>
      <c r="L44" s="4"/>
    </row>
    <row r="45" spans="1:12" ht="26.25" customHeight="1" thickBot="1" x14ac:dyDescent="0.3">
      <c r="A45" s="88" t="s">
        <v>39</v>
      </c>
      <c r="B45" s="89"/>
      <c r="C45" s="89"/>
      <c r="D45" s="90"/>
      <c r="E45" s="27">
        <v>0</v>
      </c>
      <c r="F45" s="27">
        <v>0</v>
      </c>
      <c r="G45" s="29">
        <f t="shared" si="12"/>
        <v>0</v>
      </c>
      <c r="H45" s="29">
        <v>0</v>
      </c>
      <c r="I45" s="29">
        <v>0</v>
      </c>
      <c r="J45" s="70">
        <f t="shared" si="13"/>
        <v>0</v>
      </c>
      <c r="K45" s="71"/>
      <c r="L45" s="4"/>
    </row>
    <row r="46" spans="1:12" x14ac:dyDescent="0.25">
      <c r="A46" s="86"/>
      <c r="B46" s="87"/>
      <c r="C46" s="87"/>
      <c r="D46" s="87"/>
      <c r="E46" s="6"/>
      <c r="F46" s="6"/>
      <c r="G46" s="6"/>
      <c r="H46" s="8"/>
      <c r="I46" s="8"/>
      <c r="J46" s="5"/>
      <c r="K46" s="5"/>
    </row>
    <row r="47" spans="1:12" ht="18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6.7" customHeight="1" x14ac:dyDescent="0.25"/>
    <row r="49" spans="1:11" ht="12.4" customHeight="1" x14ac:dyDescent="0.25">
      <c r="B49" s="82"/>
      <c r="C49" s="83"/>
      <c r="D49" s="83"/>
      <c r="E49" s="83"/>
      <c r="F49" s="83"/>
      <c r="G49" s="83"/>
    </row>
    <row r="50" spans="1:11" ht="0" hidden="1" customHeight="1" x14ac:dyDescent="0.25"/>
    <row r="52" spans="1:11" x14ac:dyDescent="0.25">
      <c r="J52" s="76" t="s">
        <v>40</v>
      </c>
      <c r="K52" s="76"/>
    </row>
    <row r="53" spans="1:11" x14ac:dyDescent="0.25">
      <c r="I53" s="30"/>
    </row>
    <row r="54" spans="1:11" x14ac:dyDescent="0.25">
      <c r="I54" s="30"/>
      <c r="J54" s="30"/>
      <c r="K54" s="30"/>
    </row>
    <row r="56" spans="1:11" ht="54" customHeight="1" x14ac:dyDescent="0.25"/>
    <row r="57" spans="1:11" s="5" customFormat="1" ht="156" customHeight="1" x14ac:dyDescent="0.25">
      <c r="J57" s="6"/>
      <c r="K57" s="6"/>
    </row>
    <row r="58" spans="1:11" s="5" customFormat="1" ht="15" customHeight="1" x14ac:dyDescent="0.25">
      <c r="A58" s="91" t="s">
        <v>0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s="5" customFormat="1" ht="15" customHeight="1" x14ac:dyDescent="0.25">
      <c r="A59" s="91" t="s">
        <v>1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1:11" s="5" customFormat="1" x14ac:dyDescent="0.25">
      <c r="A60" s="69" t="s">
        <v>43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s="5" customFormat="1" ht="15" customHeight="1" x14ac:dyDescent="0.25">
      <c r="A61" s="69" t="s">
        <v>50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ht="21.75" customHeight="1" thickBot="1" x14ac:dyDescent="0.3"/>
    <row r="63" spans="1:11" x14ac:dyDescent="0.25">
      <c r="A63" s="55" t="s">
        <v>4</v>
      </c>
      <c r="B63" s="56"/>
      <c r="C63" s="56"/>
      <c r="D63" s="56"/>
      <c r="E63" s="59" t="s">
        <v>3</v>
      </c>
      <c r="F63" s="60"/>
      <c r="G63" s="60"/>
      <c r="H63" s="60"/>
      <c r="I63" s="61"/>
      <c r="J63" s="62" t="s">
        <v>9</v>
      </c>
      <c r="K63" s="63"/>
    </row>
    <row r="64" spans="1:11" ht="25.5" x14ac:dyDescent="0.25">
      <c r="A64" s="57"/>
      <c r="B64" s="58"/>
      <c r="C64" s="58"/>
      <c r="D64" s="58"/>
      <c r="E64" s="11" t="s">
        <v>5</v>
      </c>
      <c r="F64" s="11" t="s">
        <v>34</v>
      </c>
      <c r="G64" s="11" t="s">
        <v>6</v>
      </c>
      <c r="H64" s="11" t="s">
        <v>7</v>
      </c>
      <c r="I64" s="11" t="s">
        <v>8</v>
      </c>
      <c r="J64" s="64"/>
      <c r="K64" s="65"/>
    </row>
    <row r="65" spans="1:11" x14ac:dyDescent="0.25">
      <c r="A65" s="66" t="s">
        <v>48</v>
      </c>
      <c r="B65" s="67"/>
      <c r="C65" s="67"/>
      <c r="D65" s="68"/>
      <c r="E65" s="24">
        <f>+E66+E75+E83+E93</f>
        <v>57523590.380000003</v>
      </c>
      <c r="F65" s="24">
        <f t="shared" ref="F65:I65" si="14">+F66+F75+F83+F93</f>
        <v>50495548.649999999</v>
      </c>
      <c r="G65" s="24">
        <f t="shared" si="14"/>
        <v>108019139.03</v>
      </c>
      <c r="H65" s="24">
        <f t="shared" si="14"/>
        <v>57552339.310000002</v>
      </c>
      <c r="I65" s="24">
        <f t="shared" si="14"/>
        <v>50403467.299999997</v>
      </c>
      <c r="J65" s="72">
        <f>+J66+J75+J83+J93</f>
        <v>50466799.719999999</v>
      </c>
      <c r="K65" s="73"/>
    </row>
    <row r="66" spans="1:11" x14ac:dyDescent="0.25">
      <c r="A66" s="38" t="s">
        <v>44</v>
      </c>
      <c r="B66" s="39"/>
      <c r="C66" s="39"/>
      <c r="D66" s="40"/>
      <c r="E66" s="12">
        <f>SUM(E67:E74)</f>
        <v>57523590.380000003</v>
      </c>
      <c r="F66" s="12">
        <f>SUM(F67:F74)</f>
        <v>50495548.649999999</v>
      </c>
      <c r="G66" s="12">
        <f t="shared" ref="G66:H66" si="15">SUM(G67:G74)</f>
        <v>108019139.03</v>
      </c>
      <c r="H66" s="12">
        <f t="shared" si="15"/>
        <v>57552339.310000002</v>
      </c>
      <c r="I66" s="12">
        <f>SUM(I67:I74)</f>
        <v>50403467.299999997</v>
      </c>
      <c r="J66" s="41">
        <f>SUM(J67:K74)</f>
        <v>50466799.719999999</v>
      </c>
      <c r="K66" s="42"/>
    </row>
    <row r="67" spans="1:11" x14ac:dyDescent="0.25">
      <c r="A67" s="31" t="s">
        <v>10</v>
      </c>
      <c r="B67" s="34"/>
      <c r="C67" s="34"/>
      <c r="D67" s="35"/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36">
        <f>+G67-H67</f>
        <v>0</v>
      </c>
      <c r="K67" s="37"/>
    </row>
    <row r="68" spans="1:11" x14ac:dyDescent="0.25">
      <c r="A68" s="31" t="s">
        <v>11</v>
      </c>
      <c r="B68" s="34"/>
      <c r="C68" s="34"/>
      <c r="D68" s="35"/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36">
        <f t="shared" ref="J68:J74" si="16">+G68-H68</f>
        <v>0</v>
      </c>
      <c r="K68" s="37"/>
    </row>
    <row r="69" spans="1:11" x14ac:dyDescent="0.25">
      <c r="A69" s="31" t="s">
        <v>12</v>
      </c>
      <c r="B69" s="34"/>
      <c r="C69" s="34"/>
      <c r="D69" s="35"/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36">
        <f t="shared" si="16"/>
        <v>0</v>
      </c>
      <c r="K69" s="37"/>
    </row>
    <row r="70" spans="1:11" x14ac:dyDescent="0.25">
      <c r="A70" s="31" t="s">
        <v>13</v>
      </c>
      <c r="B70" s="32"/>
      <c r="C70" s="32"/>
      <c r="D70" s="33"/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36">
        <f t="shared" si="16"/>
        <v>0</v>
      </c>
      <c r="K70" s="37"/>
    </row>
    <row r="71" spans="1:11" x14ac:dyDescent="0.25">
      <c r="A71" s="31" t="s">
        <v>14</v>
      </c>
      <c r="B71" s="34"/>
      <c r="C71" s="34"/>
      <c r="D71" s="35"/>
      <c r="E71" s="14">
        <v>57523590.380000003</v>
      </c>
      <c r="F71" s="14">
        <v>10748548.65</v>
      </c>
      <c r="G71" s="15">
        <f>+F71+E71</f>
        <v>68272139.030000001</v>
      </c>
      <c r="H71" s="16">
        <v>33057911.350000001</v>
      </c>
      <c r="I71" s="17">
        <v>25909039.34</v>
      </c>
      <c r="J71" s="36">
        <f t="shared" si="16"/>
        <v>35214227.68</v>
      </c>
      <c r="K71" s="37"/>
    </row>
    <row r="72" spans="1:11" x14ac:dyDescent="0.25">
      <c r="A72" s="31" t="s">
        <v>15</v>
      </c>
      <c r="B72" s="32"/>
      <c r="C72" s="32"/>
      <c r="D72" s="33"/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36">
        <f t="shared" si="16"/>
        <v>0</v>
      </c>
      <c r="K72" s="37"/>
    </row>
    <row r="73" spans="1:11" x14ac:dyDescent="0.25">
      <c r="A73" s="31" t="s">
        <v>16</v>
      </c>
      <c r="B73" s="34"/>
      <c r="C73" s="34"/>
      <c r="D73" s="35"/>
      <c r="E73" s="18">
        <v>0</v>
      </c>
      <c r="F73" s="19">
        <v>39747000</v>
      </c>
      <c r="G73" s="19">
        <f>+E73+F73</f>
        <v>39747000</v>
      </c>
      <c r="H73" s="20">
        <v>24494427.960000001</v>
      </c>
      <c r="I73" s="20">
        <v>24494427.960000001</v>
      </c>
      <c r="J73" s="36">
        <f>+G73-H73</f>
        <v>15252572.039999999</v>
      </c>
      <c r="K73" s="37"/>
    </row>
    <row r="74" spans="1:11" x14ac:dyDescent="0.25">
      <c r="A74" s="31" t="s">
        <v>17</v>
      </c>
      <c r="B74" s="34"/>
      <c r="C74" s="34"/>
      <c r="D74" s="35"/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36">
        <f t="shared" si="16"/>
        <v>0</v>
      </c>
      <c r="K74" s="37"/>
    </row>
    <row r="75" spans="1:11" x14ac:dyDescent="0.25">
      <c r="A75" s="38" t="s">
        <v>45</v>
      </c>
      <c r="B75" s="39"/>
      <c r="C75" s="39"/>
      <c r="D75" s="40"/>
      <c r="E75" s="12">
        <f>SUM(E76:E82)</f>
        <v>0</v>
      </c>
      <c r="F75" s="12">
        <f t="shared" ref="F75:I75" si="17">SUM(F76:F82)</f>
        <v>0</v>
      </c>
      <c r="G75" s="12">
        <f t="shared" si="17"/>
        <v>0</v>
      </c>
      <c r="H75" s="12">
        <f t="shared" si="17"/>
        <v>0</v>
      </c>
      <c r="I75" s="12">
        <f t="shared" si="17"/>
        <v>0</v>
      </c>
      <c r="J75" s="41">
        <f>SUM(J76:K82)</f>
        <v>0</v>
      </c>
      <c r="K75" s="42"/>
    </row>
    <row r="76" spans="1:11" x14ac:dyDescent="0.25">
      <c r="A76" s="31" t="s">
        <v>18</v>
      </c>
      <c r="B76" s="34"/>
      <c r="C76" s="34"/>
      <c r="D76" s="35"/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36">
        <f>+G76-H76</f>
        <v>0</v>
      </c>
      <c r="K76" s="37"/>
    </row>
    <row r="77" spans="1:11" x14ac:dyDescent="0.25">
      <c r="A77" s="31" t="s">
        <v>19</v>
      </c>
      <c r="B77" s="34"/>
      <c r="C77" s="34"/>
      <c r="D77" s="35"/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36">
        <f t="shared" ref="J77:J82" si="18">+G77-H77</f>
        <v>0</v>
      </c>
      <c r="K77" s="37"/>
    </row>
    <row r="78" spans="1:11" x14ac:dyDescent="0.25">
      <c r="A78" s="31" t="s">
        <v>20</v>
      </c>
      <c r="B78" s="34"/>
      <c r="C78" s="34"/>
      <c r="D78" s="35"/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36">
        <f t="shared" si="18"/>
        <v>0</v>
      </c>
      <c r="K78" s="37"/>
    </row>
    <row r="79" spans="1:11" x14ac:dyDescent="0.25">
      <c r="A79" s="31" t="s">
        <v>21</v>
      </c>
      <c r="B79" s="34"/>
      <c r="C79" s="34"/>
      <c r="D79" s="35"/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36">
        <f t="shared" si="18"/>
        <v>0</v>
      </c>
      <c r="K79" s="37"/>
    </row>
    <row r="80" spans="1:11" x14ac:dyDescent="0.25">
      <c r="A80" s="31" t="s">
        <v>22</v>
      </c>
      <c r="B80" s="34"/>
      <c r="C80" s="34"/>
      <c r="D80" s="35"/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36">
        <f t="shared" si="18"/>
        <v>0</v>
      </c>
      <c r="K80" s="37"/>
    </row>
    <row r="81" spans="1:11" x14ac:dyDescent="0.25">
      <c r="A81" s="31" t="s">
        <v>23</v>
      </c>
      <c r="B81" s="34"/>
      <c r="C81" s="34"/>
      <c r="D81" s="35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36">
        <f t="shared" si="18"/>
        <v>0</v>
      </c>
      <c r="K81" s="37"/>
    </row>
    <row r="82" spans="1:11" x14ac:dyDescent="0.25">
      <c r="A82" s="31" t="s">
        <v>24</v>
      </c>
      <c r="B82" s="34"/>
      <c r="C82" s="34"/>
      <c r="D82" s="35"/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36">
        <f t="shared" si="18"/>
        <v>0</v>
      </c>
      <c r="K82" s="37"/>
    </row>
    <row r="83" spans="1:11" x14ac:dyDescent="0.25">
      <c r="A83" s="38" t="s">
        <v>46</v>
      </c>
      <c r="B83" s="39"/>
      <c r="C83" s="39"/>
      <c r="D83" s="40"/>
      <c r="E83" s="12">
        <f>SUM(E84:E92)</f>
        <v>0</v>
      </c>
      <c r="F83" s="12">
        <f t="shared" ref="F83:I83" si="19">SUM(F84:F92)</f>
        <v>0</v>
      </c>
      <c r="G83" s="12">
        <f t="shared" si="19"/>
        <v>0</v>
      </c>
      <c r="H83" s="12">
        <f t="shared" si="19"/>
        <v>0</v>
      </c>
      <c r="I83" s="12">
        <f t="shared" si="19"/>
        <v>0</v>
      </c>
      <c r="J83" s="41">
        <f>SUM(J84:K92)</f>
        <v>0</v>
      </c>
      <c r="K83" s="42"/>
    </row>
    <row r="84" spans="1:11" x14ac:dyDescent="0.25">
      <c r="A84" s="31" t="s">
        <v>26</v>
      </c>
      <c r="B84" s="34"/>
      <c r="C84" s="34"/>
      <c r="D84" s="35"/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36">
        <f t="shared" ref="J84:J92" si="20">+G84-H84</f>
        <v>0</v>
      </c>
      <c r="K84" s="37"/>
    </row>
    <row r="85" spans="1:11" x14ac:dyDescent="0.25">
      <c r="A85" s="31" t="s">
        <v>25</v>
      </c>
      <c r="B85" s="32"/>
      <c r="C85" s="32"/>
      <c r="D85" s="33"/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36">
        <f t="shared" si="20"/>
        <v>0</v>
      </c>
      <c r="K85" s="37"/>
    </row>
    <row r="86" spans="1:11" x14ac:dyDescent="0.25">
      <c r="A86" s="31" t="s">
        <v>27</v>
      </c>
      <c r="B86" s="32"/>
      <c r="C86" s="32"/>
      <c r="D86" s="33"/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36">
        <f t="shared" si="20"/>
        <v>0</v>
      </c>
      <c r="K86" s="37"/>
    </row>
    <row r="87" spans="1:11" x14ac:dyDescent="0.25">
      <c r="A87" s="31" t="s">
        <v>28</v>
      </c>
      <c r="B87" s="32"/>
      <c r="C87" s="32"/>
      <c r="D87" s="33"/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36">
        <f t="shared" si="20"/>
        <v>0</v>
      </c>
      <c r="K87" s="37"/>
    </row>
    <row r="88" spans="1:11" x14ac:dyDescent="0.25">
      <c r="A88" s="31" t="s">
        <v>29</v>
      </c>
      <c r="B88" s="34"/>
      <c r="C88" s="34"/>
      <c r="D88" s="35"/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36">
        <f t="shared" si="20"/>
        <v>0</v>
      </c>
      <c r="K88" s="37"/>
    </row>
    <row r="89" spans="1:11" x14ac:dyDescent="0.25">
      <c r="A89" s="31" t="s">
        <v>30</v>
      </c>
      <c r="B89" s="32"/>
      <c r="C89" s="32"/>
      <c r="D89" s="33"/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36">
        <f t="shared" si="20"/>
        <v>0</v>
      </c>
      <c r="K89" s="37"/>
    </row>
    <row r="90" spans="1:11" x14ac:dyDescent="0.25">
      <c r="A90" s="31" t="s">
        <v>31</v>
      </c>
      <c r="B90" s="32"/>
      <c r="C90" s="32"/>
      <c r="D90" s="33"/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36">
        <f t="shared" si="20"/>
        <v>0</v>
      </c>
      <c r="K90" s="37"/>
    </row>
    <row r="91" spans="1:11" x14ac:dyDescent="0.25">
      <c r="A91" s="31" t="s">
        <v>32</v>
      </c>
      <c r="B91" s="32"/>
      <c r="C91" s="32"/>
      <c r="D91" s="33"/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36">
        <f t="shared" si="20"/>
        <v>0</v>
      </c>
      <c r="K91" s="37"/>
    </row>
    <row r="92" spans="1:11" x14ac:dyDescent="0.25">
      <c r="A92" s="31" t="s">
        <v>33</v>
      </c>
      <c r="B92" s="34"/>
      <c r="C92" s="34"/>
      <c r="D92" s="35"/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36">
        <f t="shared" si="20"/>
        <v>0</v>
      </c>
      <c r="K92" s="37"/>
    </row>
    <row r="93" spans="1:11" x14ac:dyDescent="0.25">
      <c r="A93" s="38" t="s">
        <v>35</v>
      </c>
      <c r="B93" s="39"/>
      <c r="C93" s="39"/>
      <c r="D93" s="40"/>
      <c r="E93" s="22">
        <f>SUM(E94:E97)</f>
        <v>0</v>
      </c>
      <c r="F93" s="22">
        <f t="shared" ref="F93:I93" si="21">SUM(F94:F97)</f>
        <v>0</v>
      </c>
      <c r="G93" s="22">
        <f t="shared" si="21"/>
        <v>0</v>
      </c>
      <c r="H93" s="22">
        <f t="shared" si="21"/>
        <v>0</v>
      </c>
      <c r="I93" s="22">
        <f t="shared" si="21"/>
        <v>0</v>
      </c>
      <c r="J93" s="41">
        <f>SUM(K94:K97)</f>
        <v>0</v>
      </c>
      <c r="K93" s="42"/>
    </row>
    <row r="94" spans="1:11" x14ac:dyDescent="0.25">
      <c r="A94" s="31" t="s">
        <v>36</v>
      </c>
      <c r="B94" s="50"/>
      <c r="C94" s="50"/>
      <c r="D94" s="51"/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46">
        <v>0</v>
      </c>
      <c r="K94" s="47"/>
    </row>
    <row r="95" spans="1:11" x14ac:dyDescent="0.25">
      <c r="A95" s="31" t="s">
        <v>37</v>
      </c>
      <c r="B95" s="50"/>
      <c r="C95" s="50"/>
      <c r="D95" s="51"/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46">
        <v>0</v>
      </c>
      <c r="K95" s="47"/>
    </row>
    <row r="96" spans="1:11" x14ac:dyDescent="0.25">
      <c r="A96" s="31" t="s">
        <v>38</v>
      </c>
      <c r="B96" s="50"/>
      <c r="C96" s="50"/>
      <c r="D96" s="51"/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46">
        <v>0</v>
      </c>
      <c r="K96" s="47"/>
    </row>
    <row r="97" spans="1:11" x14ac:dyDescent="0.25">
      <c r="A97" s="31" t="s">
        <v>39</v>
      </c>
      <c r="B97" s="32"/>
      <c r="C97" s="32"/>
      <c r="D97" s="33"/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48">
        <v>0</v>
      </c>
      <c r="K97" s="49"/>
    </row>
    <row r="98" spans="1:11" ht="24" customHeight="1" thickBot="1" x14ac:dyDescent="0.3">
      <c r="A98" s="43" t="s">
        <v>41</v>
      </c>
      <c r="B98" s="44"/>
      <c r="C98" s="44"/>
      <c r="D98" s="45"/>
      <c r="E98" s="9">
        <f>+E65+E10</f>
        <v>566309059</v>
      </c>
      <c r="F98" s="9">
        <f>+F65+F10</f>
        <v>65755502.289999999</v>
      </c>
      <c r="G98" s="9">
        <f>+G65+G10</f>
        <v>632064561.28999996</v>
      </c>
      <c r="H98" s="9">
        <f>+H65+H10</f>
        <v>405682880.71000004</v>
      </c>
      <c r="I98" s="9">
        <f>+I65+I10</f>
        <v>385754085.55000007</v>
      </c>
      <c r="J98" s="9"/>
      <c r="K98" s="10">
        <f>+J65+K10</f>
        <v>226381680.57999998</v>
      </c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30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7" t="s">
        <v>42</v>
      </c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</sheetData>
  <mergeCells count="156">
    <mergeCell ref="A3:K3"/>
    <mergeCell ref="A4:K4"/>
    <mergeCell ref="A5:K5"/>
    <mergeCell ref="A6:K6"/>
    <mergeCell ref="A11:D11"/>
    <mergeCell ref="J11:K11"/>
    <mergeCell ref="D7:J7"/>
    <mergeCell ref="A58:K58"/>
    <mergeCell ref="A59:K59"/>
    <mergeCell ref="J16:K16"/>
    <mergeCell ref="A14:D14"/>
    <mergeCell ref="J14:K14"/>
    <mergeCell ref="A15:D15"/>
    <mergeCell ref="J17:K17"/>
    <mergeCell ref="J15:K15"/>
    <mergeCell ref="A13:D13"/>
    <mergeCell ref="J13:K13"/>
    <mergeCell ref="A12:D12"/>
    <mergeCell ref="J12:K12"/>
    <mergeCell ref="A24:D24"/>
    <mergeCell ref="A23:D23"/>
    <mergeCell ref="A22:D22"/>
    <mergeCell ref="A21:D21"/>
    <mergeCell ref="A19:D19"/>
    <mergeCell ref="A20:D20"/>
    <mergeCell ref="A18:D18"/>
    <mergeCell ref="A17:D17"/>
    <mergeCell ref="A16:D16"/>
    <mergeCell ref="A32:D32"/>
    <mergeCell ref="A33:D33"/>
    <mergeCell ref="A31:D31"/>
    <mergeCell ref="A30:D30"/>
    <mergeCell ref="A28:D28"/>
    <mergeCell ref="A29:D29"/>
    <mergeCell ref="A27:D27"/>
    <mergeCell ref="A26:D26"/>
    <mergeCell ref="A25:D25"/>
    <mergeCell ref="J27:K27"/>
    <mergeCell ref="J28:K28"/>
    <mergeCell ref="J29:K29"/>
    <mergeCell ref="J25:K25"/>
    <mergeCell ref="J26:K26"/>
    <mergeCell ref="J24:K24"/>
    <mergeCell ref="J23:K23"/>
    <mergeCell ref="B49:G49"/>
    <mergeCell ref="A8:D9"/>
    <mergeCell ref="E8:I8"/>
    <mergeCell ref="J8:K9"/>
    <mergeCell ref="A10:D10"/>
    <mergeCell ref="J18:K18"/>
    <mergeCell ref="J20:K20"/>
    <mergeCell ref="J19:K19"/>
    <mergeCell ref="J21:K21"/>
    <mergeCell ref="J22:K22"/>
    <mergeCell ref="A41:D41"/>
    <mergeCell ref="A46:D46"/>
    <mergeCell ref="A42:D42"/>
    <mergeCell ref="A43:D43"/>
    <mergeCell ref="A44:D44"/>
    <mergeCell ref="A45:D45"/>
    <mergeCell ref="A34:D34"/>
    <mergeCell ref="J30:K30"/>
    <mergeCell ref="J31:K31"/>
    <mergeCell ref="J44:K44"/>
    <mergeCell ref="J43:K43"/>
    <mergeCell ref="J42:K42"/>
    <mergeCell ref="J39:K39"/>
    <mergeCell ref="J38:K38"/>
    <mergeCell ref="J37:K37"/>
    <mergeCell ref="J36:K36"/>
    <mergeCell ref="J34:K34"/>
    <mergeCell ref="J33:K33"/>
    <mergeCell ref="J32:K32"/>
    <mergeCell ref="J40:K40"/>
    <mergeCell ref="J35:K35"/>
    <mergeCell ref="J41:K41"/>
    <mergeCell ref="A35:D35"/>
    <mergeCell ref="A40:D40"/>
    <mergeCell ref="A67:D67"/>
    <mergeCell ref="J67:K67"/>
    <mergeCell ref="A68:D68"/>
    <mergeCell ref="J68:K68"/>
    <mergeCell ref="A69:D69"/>
    <mergeCell ref="J69:K69"/>
    <mergeCell ref="A63:D64"/>
    <mergeCell ref="E63:I63"/>
    <mergeCell ref="J63:K64"/>
    <mergeCell ref="A65:D65"/>
    <mergeCell ref="A66:D66"/>
    <mergeCell ref="J66:K66"/>
    <mergeCell ref="A60:K60"/>
    <mergeCell ref="A61:K61"/>
    <mergeCell ref="J45:K45"/>
    <mergeCell ref="J65:K65"/>
    <mergeCell ref="J52:K52"/>
    <mergeCell ref="A39:D39"/>
    <mergeCell ref="A36:D36"/>
    <mergeCell ref="A37:D37"/>
    <mergeCell ref="A38:D38"/>
    <mergeCell ref="A74:D74"/>
    <mergeCell ref="J74:K74"/>
    <mergeCell ref="A75:D75"/>
    <mergeCell ref="J75:K75"/>
    <mergeCell ref="A76:D76"/>
    <mergeCell ref="J76:K76"/>
    <mergeCell ref="A70:D70"/>
    <mergeCell ref="A71:D71"/>
    <mergeCell ref="J71:K71"/>
    <mergeCell ref="A72:D72"/>
    <mergeCell ref="A73:D73"/>
    <mergeCell ref="J73:K73"/>
    <mergeCell ref="J70:K70"/>
    <mergeCell ref="J72:K72"/>
    <mergeCell ref="A80:D80"/>
    <mergeCell ref="J80:K80"/>
    <mergeCell ref="A81:D81"/>
    <mergeCell ref="J81:K81"/>
    <mergeCell ref="A82:D82"/>
    <mergeCell ref="J82:K82"/>
    <mergeCell ref="A77:D77"/>
    <mergeCell ref="J77:K77"/>
    <mergeCell ref="A78:D78"/>
    <mergeCell ref="J78:K78"/>
    <mergeCell ref="A79:D79"/>
    <mergeCell ref="J79:K79"/>
    <mergeCell ref="A98:D98"/>
    <mergeCell ref="A90:D90"/>
    <mergeCell ref="A91:D91"/>
    <mergeCell ref="A92:D92"/>
    <mergeCell ref="A93:D93"/>
    <mergeCell ref="J93:K93"/>
    <mergeCell ref="J90:K90"/>
    <mergeCell ref="J91:K91"/>
    <mergeCell ref="J92:K92"/>
    <mergeCell ref="J94:K94"/>
    <mergeCell ref="J95:K95"/>
    <mergeCell ref="J96:K96"/>
    <mergeCell ref="J97:K97"/>
    <mergeCell ref="A94:D94"/>
    <mergeCell ref="A95:D95"/>
    <mergeCell ref="A96:D96"/>
    <mergeCell ref="A97:D97"/>
    <mergeCell ref="A86:D86"/>
    <mergeCell ref="A87:D87"/>
    <mergeCell ref="A88:D88"/>
    <mergeCell ref="J88:K88"/>
    <mergeCell ref="A89:D89"/>
    <mergeCell ref="J86:K86"/>
    <mergeCell ref="J87:K87"/>
    <mergeCell ref="J89:K89"/>
    <mergeCell ref="A83:D83"/>
    <mergeCell ref="J83:K83"/>
    <mergeCell ref="A84:D84"/>
    <mergeCell ref="J84:K84"/>
    <mergeCell ref="A85:D85"/>
    <mergeCell ref="J85:K85"/>
  </mergeCells>
  <pageMargins left="0.62992125984251968" right="0.19685039370078741" top="0.59055118110236227" bottom="0.59055118110236227" header="0.39370078740157483" footer="0.39370078740157483"/>
  <pageSetup paperSize="9" scale="65" orientation="portrait" r:id="rId1"/>
  <headerFooter alignWithMargins="0"/>
  <rowBreaks count="1" manualBreakCount="1">
    <brk id="5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2020-10-27T00:55:23Z</cp:lastPrinted>
  <dcterms:created xsi:type="dcterms:W3CDTF">2020-04-28T01:42:21Z</dcterms:created>
  <dcterms:modified xsi:type="dcterms:W3CDTF">2020-10-27T00:55:33Z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