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235" tabRatio="500" activeTab="0"/>
  </bookViews>
  <sheets>
    <sheet name="Sheet1" sheetId="1" r:id="rId1"/>
  </sheets>
  <definedNames>
    <definedName name="_xlnm.Print_Area" localSheetId="0">'Sheet1'!$A$1:$G$64</definedName>
  </definedNames>
  <calcPr fullCalcOnLoad="1"/>
</workbook>
</file>

<file path=xl/sharedStrings.xml><?xml version="1.0" encoding="utf-8"?>
<sst xmlns="http://schemas.openxmlformats.org/spreadsheetml/2006/main" count="37" uniqueCount="37">
  <si>
    <t>3 = (1 + 2)</t>
  </si>
  <si>
    <t>6 = (3 - 4)</t>
  </si>
  <si>
    <t>GOBIERNO</t>
  </si>
  <si>
    <t>LEGISLACIÓN</t>
  </si>
  <si>
    <t>JUSTICIA</t>
  </si>
  <si>
    <t>COORDINACIÓN DE LA POLÍTICA DE GOBIERNO</t>
  </si>
  <si>
    <t>ASUNTOS FINANCIEROS Y HACENDARIOS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</si>
  <si>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</si>
  <si>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</si>
  <si>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</si>
  <si>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</si>
  <si>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</si>
  <si>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</si>
  <si>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</si>
  <si>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</si>
  <si>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</si>
  <si>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</si>
  <si>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</si>
  <si>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</si>
  <si>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TRANSPORTE</t>
  </si>
  <si>
    <t>OTRAS INDUSTRIAS Y OTROS ASUNTOS ECONÓMICOS</t>
  </si>
  <si>
    <t>Aprobado</t>
  </si>
  <si>
    <t>Modificado</t>
  </si>
  <si>
    <t>Devengado</t>
  </si>
  <si>
    <t>Pagado</t>
  </si>
  <si>
    <t>Subejercicio</t>
  </si>
  <si>
    <t>Ampliaciones/ (Reducciones)</t>
  </si>
  <si>
    <t>EGRESOS</t>
  </si>
  <si>
    <t>Concepto</t>
  </si>
  <si>
    <t>OTRAS NO CLASIFICADAS EN FUNCIONES ANTERIORES</t>
  </si>
  <si>
    <t>TRANSACCIONES DE LA DEUDA PÚBLICA/COSTO FINANCIERO DE LA DEUDA</t>
  </si>
  <si>
    <t>SANEAMIENTO DEL SISTEMA FINANCIERO</t>
  </si>
  <si>
    <t>TOTAL DEL GASTO</t>
  </si>
  <si>
    <t>Ayuntamiento Municipal de Playas de Rosarito, B.C.</t>
  </si>
  <si>
    <t>Calle José Haroz Aguilar No. 2000, Fraccionamiento Villa Turistica</t>
  </si>
  <si>
    <t>Estado Analitico del Ejercicio del Presupuesto de Egresos (Clasificación Funcional)</t>
  </si>
  <si>
    <t>Del 01 de enero al 30 de septiembre de 2020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</si>
</sst>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80A]#,##0.00"/>
  </numFmts>
  <fonts count="38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9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3"/>
      <name val="Calibri Light"/>
      <family val="2"/>
    </font>
    <font>
      <b/>
      <sz val="13"/>
      <color indexed="5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34">
    <xf numFmtId="0" fontId="0" fillId="0" borderId="0" xfId="0" applyAlignment="1">
      <alignment vertical="top"/>
    </xf>
    <xf numFmtId="164" fontId="0" fillId="0" borderId="0" xfId="0" applyNumberFormat="1" applyAlignment="1">
      <alignment vertical="top"/>
    </xf>
    <xf numFmtId="164" fontId="0" fillId="0" borderId="10" xfId="0" applyNumberFormat="1" applyBorder="1" applyAlignment="1">
      <alignment vertical="top"/>
    </xf>
    <xf numFmtId="164" fontId="0" fillId="0" borderId="11" xfId="0" applyNumberFormat="1" applyBorder="1" applyAlignment="1">
      <alignment vertical="top"/>
    </xf>
    <xf numFmtId="0" fontId="2" fillId="33" borderId="12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NumberFormat="1" applyFont="1" applyFill="1" applyBorder="1" applyAlignment="1">
      <alignment horizontal="center" vertical="center"/>
    </xf>
    <xf numFmtId="0" fontId="2" fillId="0" borderId="14" xfId="0" applyFont="1" applyBorder="1" applyAlignment="1">
      <alignment vertical="top"/>
    </xf>
    <xf numFmtId="0" fontId="0" fillId="0" borderId="14" xfId="0" applyBorder="1" applyAlignment="1">
      <alignment horizontal="left" vertical="top" indent="1"/>
    </xf>
    <xf numFmtId="164" fontId="2" fillId="0" borderId="10" xfId="0" applyNumberFormat="1" applyFont="1" applyBorder="1" applyAlignment="1">
      <alignment vertical="top"/>
    </xf>
    <xf numFmtId="0" fontId="0" fillId="0" borderId="14" xfId="0" applyBorder="1" applyAlignment="1">
      <alignment horizontal="left" vertical="top" wrapText="1" indent="1"/>
    </xf>
    <xf numFmtId="164" fontId="2" fillId="0" borderId="15" xfId="0" applyNumberFormat="1" applyFont="1" applyBorder="1" applyAlignment="1">
      <alignment vertical="center"/>
    </xf>
    <xf numFmtId="164" fontId="2" fillId="0" borderId="16" xfId="0" applyNumberFormat="1" applyFont="1" applyBorder="1" applyAlignment="1">
      <alignment vertical="center"/>
    </xf>
    <xf numFmtId="164" fontId="1" fillId="0" borderId="10" xfId="0" applyNumberFormat="1" applyFont="1" applyBorder="1" applyAlignment="1">
      <alignment vertical="top"/>
    </xf>
    <xf numFmtId="0" fontId="2" fillId="0" borderId="14" xfId="0" applyFont="1" applyBorder="1" applyAlignment="1">
      <alignment vertical="top" wrapText="1"/>
    </xf>
    <xf numFmtId="0" fontId="2" fillId="0" borderId="17" xfId="0" applyFont="1" applyBorder="1" applyAlignment="1">
      <alignment horizontal="left" vertical="center" indent="11"/>
    </xf>
    <xf numFmtId="0" fontId="1" fillId="0" borderId="14" xfId="0" applyFont="1" applyBorder="1" applyAlignment="1">
      <alignment horizontal="left" vertical="top" indent="1"/>
    </xf>
    <xf numFmtId="0" fontId="1" fillId="0" borderId="14" xfId="0" applyFont="1" applyBorder="1" applyAlignment="1">
      <alignment horizontal="left" vertical="top" wrapText="1" indent="1"/>
    </xf>
    <xf numFmtId="0" fontId="1" fillId="0" borderId="14" xfId="0" applyFont="1" applyBorder="1" applyAlignment="1">
      <alignment horizontal="left" vertical="top" wrapText="1" indent="1"/>
    </xf>
    <xf numFmtId="164" fontId="0" fillId="0" borderId="18" xfId="0" applyNumberFormat="1" applyBorder="1" applyAlignment="1">
      <alignment vertical="top"/>
    </xf>
    <xf numFmtId="164" fontId="2" fillId="0" borderId="11" xfId="0" applyNumberFormat="1" applyFont="1" applyBorder="1" applyAlignment="1">
      <alignment vertical="top"/>
    </xf>
    <xf numFmtId="164" fontId="2" fillId="0" borderId="19" xfId="0" applyNumberFormat="1" applyFont="1" applyBorder="1" applyAlignment="1">
      <alignment vertical="top"/>
    </xf>
    <xf numFmtId="164" fontId="2" fillId="0" borderId="20" xfId="0" applyNumberFormat="1" applyFont="1" applyBorder="1" applyAlignment="1">
      <alignment vertical="top"/>
    </xf>
    <xf numFmtId="164" fontId="0" fillId="0" borderId="21" xfId="0" applyNumberFormat="1" applyBorder="1" applyAlignment="1">
      <alignment vertical="top"/>
    </xf>
    <xf numFmtId="0" fontId="0" fillId="33" borderId="22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1" fillId="0" borderId="26" xfId="0" applyFont="1" applyBorder="1" applyAlignment="1">
      <alignment horizontal="center" vertical="top"/>
    </xf>
    <xf numFmtId="0" fontId="0" fillId="0" borderId="26" xfId="0" applyBorder="1" applyAlignment="1">
      <alignment horizontal="center" vertical="top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44</xdr:row>
      <xdr:rowOff>152400</xdr:rowOff>
    </xdr:from>
    <xdr:to>
      <xdr:col>0</xdr:col>
      <xdr:colOff>2552700</xdr:colOff>
      <xdr:row>44</xdr:row>
      <xdr:rowOff>152400</xdr:rowOff>
    </xdr:to>
    <xdr:sp>
      <xdr:nvSpPr>
        <xdr:cNvPr id="1" name="Conector recto 2"/>
        <xdr:cNvSpPr>
          <a:spLocks/>
        </xdr:cNvSpPr>
      </xdr:nvSpPr>
      <xdr:spPr>
        <a:xfrm>
          <a:off x="523875" y="11258550"/>
          <a:ext cx="20288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45</xdr:row>
      <xdr:rowOff>0</xdr:rowOff>
    </xdr:from>
    <xdr:to>
      <xdr:col>6</xdr:col>
      <xdr:colOff>114300</xdr:colOff>
      <xdr:row>45</xdr:row>
      <xdr:rowOff>0</xdr:rowOff>
    </xdr:to>
    <xdr:sp>
      <xdr:nvSpPr>
        <xdr:cNvPr id="2" name="Conector recto 4"/>
        <xdr:cNvSpPr>
          <a:spLocks/>
        </xdr:cNvSpPr>
      </xdr:nvSpPr>
      <xdr:spPr>
        <a:xfrm>
          <a:off x="5934075" y="11268075"/>
          <a:ext cx="20288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352425</xdr:colOff>
      <xdr:row>45</xdr:row>
      <xdr:rowOff>0</xdr:rowOff>
    </xdr:from>
    <xdr:to>
      <xdr:col>3</xdr:col>
      <xdr:colOff>485775</xdr:colOff>
      <xdr:row>45</xdr:row>
      <xdr:rowOff>0</xdr:rowOff>
    </xdr:to>
    <xdr:sp>
      <xdr:nvSpPr>
        <xdr:cNvPr id="3" name="Conector recto 5"/>
        <xdr:cNvSpPr>
          <a:spLocks/>
        </xdr:cNvSpPr>
      </xdr:nvSpPr>
      <xdr:spPr>
        <a:xfrm>
          <a:off x="3362325" y="11268075"/>
          <a:ext cx="20288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247650</xdr:colOff>
      <xdr:row>45</xdr:row>
      <xdr:rowOff>28575</xdr:rowOff>
    </xdr:from>
    <xdr:to>
      <xdr:col>0</xdr:col>
      <xdr:colOff>2857500</xdr:colOff>
      <xdr:row>48</xdr:row>
      <xdr:rowOff>19050</xdr:rowOff>
    </xdr:to>
    <xdr:sp>
      <xdr:nvSpPr>
        <xdr:cNvPr id="4" name="CuadroTexto 6"/>
        <xdr:cNvSpPr txBox="1">
          <a:spLocks noChangeArrowheads="1"/>
        </xdr:cNvSpPr>
      </xdr:nvSpPr>
      <xdr:spPr>
        <a:xfrm>
          <a:off x="247650" y="11296650"/>
          <a:ext cx="260985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 HILDA ARACELI BROWN FIGUEREDO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PRESIDENTE MUNICIPAL</a:t>
          </a:r>
        </a:p>
      </xdr:txBody>
    </xdr:sp>
    <xdr:clientData/>
  </xdr:twoCellAnchor>
  <xdr:twoCellAnchor>
    <xdr:from>
      <xdr:col>1</xdr:col>
      <xdr:colOff>76200</xdr:colOff>
      <xdr:row>44</xdr:row>
      <xdr:rowOff>133350</xdr:rowOff>
    </xdr:from>
    <xdr:to>
      <xdr:col>3</xdr:col>
      <xdr:colOff>742950</xdr:colOff>
      <xdr:row>48</xdr:row>
      <xdr:rowOff>28575</xdr:rowOff>
    </xdr:to>
    <xdr:sp>
      <xdr:nvSpPr>
        <xdr:cNvPr id="5" name="CuadroTexto 7"/>
        <xdr:cNvSpPr txBox="1">
          <a:spLocks noChangeArrowheads="1"/>
        </xdr:cNvSpPr>
      </xdr:nvSpPr>
      <xdr:spPr>
        <a:xfrm>
          <a:off x="3086100" y="11239500"/>
          <a:ext cx="256222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MANUEL ZERMEÑO CHAVEZ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TESORERO MUNICIPAL</a:t>
          </a:r>
        </a:p>
      </xdr:txBody>
    </xdr:sp>
    <xdr:clientData/>
  </xdr:twoCellAnchor>
  <xdr:twoCellAnchor>
    <xdr:from>
      <xdr:col>3</xdr:col>
      <xdr:colOff>714375</xdr:colOff>
      <xdr:row>45</xdr:row>
      <xdr:rowOff>38100</xdr:rowOff>
    </xdr:from>
    <xdr:to>
      <xdr:col>6</xdr:col>
      <xdr:colOff>523875</xdr:colOff>
      <xdr:row>48</xdr:row>
      <xdr:rowOff>28575</xdr:rowOff>
    </xdr:to>
    <xdr:sp>
      <xdr:nvSpPr>
        <xdr:cNvPr id="6" name="CuadroTexto 8"/>
        <xdr:cNvSpPr txBox="1">
          <a:spLocks noChangeArrowheads="1"/>
        </xdr:cNvSpPr>
      </xdr:nvSpPr>
      <xdr:spPr>
        <a:xfrm>
          <a:off x="5619750" y="11306175"/>
          <a:ext cx="27527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HECTOR DANIEL PACHECO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CABADA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SUB-DIR. PROG. Y PRESUPUESTOS</a:t>
          </a:r>
        </a:p>
      </xdr:txBody>
    </xdr:sp>
    <xdr:clientData/>
  </xdr:twoCellAnchor>
  <xdr:twoCellAnchor editAs="oneCell">
    <xdr:from>
      <xdr:col>1</xdr:col>
      <xdr:colOff>657225</xdr:colOff>
      <xdr:row>0</xdr:row>
      <xdr:rowOff>409575</xdr:rowOff>
    </xdr:from>
    <xdr:to>
      <xdr:col>3</xdr:col>
      <xdr:colOff>561975</xdr:colOff>
      <xdr:row>0</xdr:row>
      <xdr:rowOff>1943100</xdr:rowOff>
    </xdr:to>
    <xdr:pic>
      <xdr:nvPicPr>
        <xdr:cNvPr id="7" name="image1.jpg"/>
        <xdr:cNvPicPr preferRelativeResize="1">
          <a:picLocks noChangeAspect="1"/>
        </xdr:cNvPicPr>
      </xdr:nvPicPr>
      <xdr:blipFill>
        <a:blip r:embed="rId1"/>
        <a:srcRect l="40830" r="38630"/>
        <a:stretch>
          <a:fillRect/>
        </a:stretch>
      </xdr:blipFill>
      <xdr:spPr>
        <a:xfrm>
          <a:off x="3667125" y="409575"/>
          <a:ext cx="1800225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419100</xdr:colOff>
      <xdr:row>57</xdr:row>
      <xdr:rowOff>152400</xdr:rowOff>
    </xdr:from>
    <xdr:to>
      <xdr:col>6</xdr:col>
      <xdr:colOff>619125</xdr:colOff>
      <xdr:row>63</xdr:row>
      <xdr:rowOff>66675</xdr:rowOff>
    </xdr:to>
    <xdr:pic>
      <xdr:nvPicPr>
        <xdr:cNvPr id="8" name="image2.jpg"/>
        <xdr:cNvPicPr preferRelativeResize="1">
          <a:picLocks noChangeAspect="1"/>
        </xdr:cNvPicPr>
      </xdr:nvPicPr>
      <xdr:blipFill>
        <a:blip r:embed="rId2"/>
        <a:srcRect l="5679" t="13200" r="5395" b="23910"/>
        <a:stretch>
          <a:fillRect/>
        </a:stretch>
      </xdr:blipFill>
      <xdr:spPr>
        <a:xfrm>
          <a:off x="419100" y="13363575"/>
          <a:ext cx="80486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2:G32"/>
  <sheetViews>
    <sheetView tabSelected="1" view="pageBreakPreview" zoomScaleSheetLayoutView="100" zoomScalePageLayoutView="0" workbookViewId="0" topLeftCell="A4">
      <selection activeCell="C25" sqref="C25:C27"/>
    </sheetView>
  </sheetViews>
  <sheetFormatPr defaultColWidth="6.8515625" defaultRowHeight="12.75" customHeight="1"/>
  <cols>
    <col min="1" max="1" width="45.140625" style="0" customWidth="1"/>
    <col min="2" max="2" width="14.7109375" style="0" customWidth="1"/>
    <col min="3" max="3" width="13.7109375" style="0" bestFit="1" customWidth="1"/>
    <col min="4" max="7" width="14.7109375" style="0" bestFit="1" customWidth="1"/>
  </cols>
  <sheetData>
    <row r="1" ht="154.5" customHeight="1"/>
    <row r="2" spans="1:7" ht="15">
      <c r="A2" s="29" t="s">
        <v>33</v>
      </c>
      <c r="B2" s="29"/>
      <c r="C2" s="29"/>
      <c r="D2" s="29"/>
      <c r="E2" s="29"/>
      <c r="F2" s="29"/>
      <c r="G2" s="29"/>
    </row>
    <row r="3" spans="1:7" ht="15">
      <c r="A3" s="29" t="s">
        <v>34</v>
      </c>
      <c r="B3" s="29"/>
      <c r="C3" s="29"/>
      <c r="D3" s="29"/>
      <c r="E3" s="29"/>
      <c r="F3" s="29"/>
      <c r="G3" s="29"/>
    </row>
    <row r="4" spans="1:7" ht="12.75" customHeight="1">
      <c r="A4" s="30" t="s">
        <v>35</v>
      </c>
      <c r="B4" s="31"/>
      <c r="C4" s="31"/>
      <c r="D4" s="31"/>
      <c r="E4" s="31"/>
      <c r="F4" s="31"/>
      <c r="G4" s="31"/>
    </row>
    <row r="5" spans="1:7" ht="46.5" customHeight="1" thickBot="1">
      <c r="A5" s="32" t="s">
        <v>36</v>
      </c>
      <c r="B5" s="33"/>
      <c r="C5" s="33"/>
      <c r="D5" s="33"/>
      <c r="E5" s="33"/>
      <c r="F5" s="33"/>
      <c r="G5" s="33"/>
    </row>
    <row r="6" spans="1:7" ht="12.75" customHeight="1">
      <c r="A6" s="27" t="s">
        <v>28</v>
      </c>
      <c r="B6" s="25" t="s">
        <v>27</v>
      </c>
      <c r="C6" s="25"/>
      <c r="D6" s="25"/>
      <c r="E6" s="25"/>
      <c r="F6" s="25"/>
      <c r="G6" s="26"/>
    </row>
    <row r="7" spans="1:7" ht="27" customHeight="1">
      <c r="A7" s="28"/>
      <c r="B7" s="4" t="s">
        <v>21</v>
      </c>
      <c r="C7" s="5" t="s">
        <v>26</v>
      </c>
      <c r="D7" s="4" t="s">
        <v>22</v>
      </c>
      <c r="E7" s="4" t="s">
        <v>23</v>
      </c>
      <c r="F7" s="4" t="s">
        <v>24</v>
      </c>
      <c r="G7" s="6" t="s">
        <v>25</v>
      </c>
    </row>
    <row r="8" spans="1:7" ht="12.75">
      <c r="A8" s="28"/>
      <c r="B8" s="7">
        <v>1</v>
      </c>
      <c r="C8" s="7">
        <v>2</v>
      </c>
      <c r="D8" s="4" t="s">
        <v>0</v>
      </c>
      <c r="E8" s="7">
        <v>4</v>
      </c>
      <c r="F8" s="7">
        <v>5</v>
      </c>
      <c r="G8" s="6" t="s">
        <v>1</v>
      </c>
    </row>
    <row r="9" spans="1:7" ht="18.75" customHeight="1">
      <c r="A9" s="8" t="s">
        <v>2</v>
      </c>
      <c r="B9" s="10">
        <v>406572528.27</v>
      </c>
      <c r="C9" s="10">
        <f>+C10+C11+C12+C13+C14+C15</f>
        <v>55350616.160000004</v>
      </c>
      <c r="D9" s="10">
        <f>SUM(D10:D15)</f>
        <v>461923144.43</v>
      </c>
      <c r="E9" s="22">
        <f>SUM(E10:E15)</f>
        <v>293936002.03999996</v>
      </c>
      <c r="F9" s="22">
        <f>SUM(F10:F15)</f>
        <v>280356958.03</v>
      </c>
      <c r="G9" s="23">
        <f>SUM(G10:G15)</f>
        <v>167987142.39000002</v>
      </c>
    </row>
    <row r="10" spans="1:7" ht="12.75">
      <c r="A10" s="17" t="s">
        <v>3</v>
      </c>
      <c r="B10" s="2">
        <v>16902372.44</v>
      </c>
      <c r="C10" s="1">
        <v>1828823.59</v>
      </c>
      <c r="D10" s="2">
        <f aca="true" t="shared" si="0" ref="D10:D15">+C10+B10</f>
        <v>18731196.03</v>
      </c>
      <c r="E10" s="2">
        <v>10422081.42</v>
      </c>
      <c r="F10" s="2">
        <v>9803830.59</v>
      </c>
      <c r="G10" s="3">
        <f>+D10-E10</f>
        <v>8309114.610000001</v>
      </c>
    </row>
    <row r="11" spans="1:7" ht="12.75">
      <c r="A11" s="17" t="s">
        <v>4</v>
      </c>
      <c r="B11" s="2">
        <v>4193511.54</v>
      </c>
      <c r="C11" s="1">
        <v>59364.32</v>
      </c>
      <c r="D11" s="2">
        <f t="shared" si="0"/>
        <v>4252875.86</v>
      </c>
      <c r="E11" s="2">
        <v>2661580.32</v>
      </c>
      <c r="F11" s="2">
        <v>2621603.05</v>
      </c>
      <c r="G11" s="3">
        <f aca="true" t="shared" si="1" ref="G11:G30">+D11-E11</f>
        <v>1591295.5400000005</v>
      </c>
    </row>
    <row r="12" spans="1:7" ht="12.75">
      <c r="A12" s="17" t="s">
        <v>5</v>
      </c>
      <c r="B12" s="2">
        <v>12795484.79</v>
      </c>
      <c r="C12" s="1">
        <v>515583.18</v>
      </c>
      <c r="D12" s="2">
        <f t="shared" si="0"/>
        <v>13311067.969999999</v>
      </c>
      <c r="E12" s="2">
        <v>7524685.62</v>
      </c>
      <c r="F12" s="2">
        <v>7499020.51</v>
      </c>
      <c r="G12" s="3">
        <f t="shared" si="1"/>
        <v>5786382.349999999</v>
      </c>
    </row>
    <row r="13" spans="1:7" ht="12.75">
      <c r="A13" s="17" t="s">
        <v>6</v>
      </c>
      <c r="B13" s="2">
        <v>141778456.48</v>
      </c>
      <c r="C13" s="1">
        <v>35739919.83</v>
      </c>
      <c r="D13" s="2">
        <f t="shared" si="0"/>
        <v>177518376.31</v>
      </c>
      <c r="E13" s="2">
        <v>106406621.75</v>
      </c>
      <c r="F13" s="2">
        <v>96362407.49</v>
      </c>
      <c r="G13" s="3">
        <f t="shared" si="1"/>
        <v>71111754.56</v>
      </c>
    </row>
    <row r="14" spans="1:7" ht="25.5">
      <c r="A14" s="18" t="s">
        <v>7</v>
      </c>
      <c r="B14" s="2">
        <v>152546380.59</v>
      </c>
      <c r="C14" s="1">
        <v>11871046.53</v>
      </c>
      <c r="D14" s="2">
        <f t="shared" si="0"/>
        <v>164417427.12</v>
      </c>
      <c r="E14" s="2">
        <v>105320050.47</v>
      </c>
      <c r="F14" s="2">
        <v>104576887.12</v>
      </c>
      <c r="G14" s="3">
        <f t="shared" si="1"/>
        <v>59097376.650000006</v>
      </c>
    </row>
    <row r="15" spans="1:7" ht="18.75" customHeight="1">
      <c r="A15" s="17" t="s">
        <v>8</v>
      </c>
      <c r="B15" s="2">
        <v>78356322.43</v>
      </c>
      <c r="C15" s="1">
        <v>5335878.71</v>
      </c>
      <c r="D15" s="2">
        <f t="shared" si="0"/>
        <v>83692201.14</v>
      </c>
      <c r="E15" s="2">
        <v>61600982.46</v>
      </c>
      <c r="F15" s="2">
        <v>59493209.27</v>
      </c>
      <c r="G15" s="3">
        <f t="shared" si="1"/>
        <v>22091218.68</v>
      </c>
    </row>
    <row r="16" spans="1:7" ht="19.5" customHeight="1">
      <c r="A16" s="8" t="s">
        <v>9</v>
      </c>
      <c r="B16" s="10">
        <v>149793125.83</v>
      </c>
      <c r="C16" s="10">
        <f>+C17+C18+C19+C20+C21+C22+C23</f>
        <v>10107005.78</v>
      </c>
      <c r="D16" s="10">
        <f>SUM(D17:D23)</f>
        <v>159900131.61</v>
      </c>
      <c r="E16" s="10">
        <f>SUM(E17:E23)</f>
        <v>105522227.07000001</v>
      </c>
      <c r="F16" s="10">
        <f>SUM(F17:F23)</f>
        <v>99188365.34</v>
      </c>
      <c r="G16" s="21">
        <f>SUM(G17:G23)</f>
        <v>54377904.53999999</v>
      </c>
    </row>
    <row r="17" spans="1:7" ht="12.75">
      <c r="A17" s="9" t="s">
        <v>10</v>
      </c>
      <c r="B17" s="2">
        <v>968827.09</v>
      </c>
      <c r="C17" s="1">
        <v>-239311.09</v>
      </c>
      <c r="D17" s="2">
        <f>+C17+B17</f>
        <v>729516</v>
      </c>
      <c r="E17" s="2">
        <v>454763.31</v>
      </c>
      <c r="F17" s="2">
        <v>454763.31</v>
      </c>
      <c r="G17" s="3">
        <f t="shared" si="1"/>
        <v>274752.69</v>
      </c>
    </row>
    <row r="18" spans="1:7" ht="12.75">
      <c r="A18" s="9" t="s">
        <v>11</v>
      </c>
      <c r="B18" s="2">
        <v>122977561.71</v>
      </c>
      <c r="C18" s="1">
        <v>1667786.65</v>
      </c>
      <c r="D18" s="2">
        <f aca="true" t="shared" si="2" ref="D18:D23">+C18+B18</f>
        <v>124645348.36</v>
      </c>
      <c r="E18" s="2">
        <v>84427631.26</v>
      </c>
      <c r="F18" s="2">
        <v>80071295.11</v>
      </c>
      <c r="G18" s="3">
        <f t="shared" si="1"/>
        <v>40217717.099999994</v>
      </c>
    </row>
    <row r="19" spans="1:7" ht="12.75">
      <c r="A19" s="9" t="s">
        <v>12</v>
      </c>
      <c r="B19" s="2">
        <v>7424965.75</v>
      </c>
      <c r="C19" s="1">
        <v>1120811.81</v>
      </c>
      <c r="D19" s="2">
        <f t="shared" si="2"/>
        <v>8545777.56</v>
      </c>
      <c r="E19" s="2">
        <v>5327255.65</v>
      </c>
      <c r="F19" s="2">
        <v>5049884.28</v>
      </c>
      <c r="G19" s="3">
        <f t="shared" si="1"/>
        <v>3218521.91</v>
      </c>
    </row>
    <row r="20" spans="1:7" ht="25.5">
      <c r="A20" s="11" t="s">
        <v>13</v>
      </c>
      <c r="B20" s="2">
        <v>968827.09</v>
      </c>
      <c r="C20" s="1">
        <v>-239311.09</v>
      </c>
      <c r="D20" s="2">
        <f t="shared" si="2"/>
        <v>729516</v>
      </c>
      <c r="E20" s="2">
        <v>548663.31</v>
      </c>
      <c r="F20" s="2">
        <v>548663.31</v>
      </c>
      <c r="G20" s="3">
        <f t="shared" si="1"/>
        <v>180852.68999999994</v>
      </c>
    </row>
    <row r="21" spans="1:7" ht="12.75">
      <c r="A21" s="9" t="s">
        <v>14</v>
      </c>
      <c r="B21" s="2">
        <v>962827.09</v>
      </c>
      <c r="C21" s="1">
        <v>-261311.09</v>
      </c>
      <c r="D21" s="2">
        <f t="shared" si="2"/>
        <v>701516</v>
      </c>
      <c r="E21" s="2">
        <v>459701.58</v>
      </c>
      <c r="F21" s="2">
        <v>459701.58</v>
      </c>
      <c r="G21" s="3">
        <f t="shared" si="1"/>
        <v>241814.41999999998</v>
      </c>
    </row>
    <row r="22" spans="1:7" ht="12.75">
      <c r="A22" s="9" t="s">
        <v>15</v>
      </c>
      <c r="B22" s="2">
        <v>968827.09</v>
      </c>
      <c r="C22" s="1">
        <v>-239311.09</v>
      </c>
      <c r="D22" s="2">
        <f t="shared" si="2"/>
        <v>729516</v>
      </c>
      <c r="E22" s="2">
        <v>537913.3</v>
      </c>
      <c r="F22" s="2">
        <v>537913.3</v>
      </c>
      <c r="G22" s="3">
        <f t="shared" si="1"/>
        <v>191602.69999999995</v>
      </c>
    </row>
    <row r="23" spans="1:7" ht="17.25" customHeight="1">
      <c r="A23" s="9" t="s">
        <v>16</v>
      </c>
      <c r="B23" s="2">
        <v>15521290.01</v>
      </c>
      <c r="C23" s="1">
        <v>8297651.68</v>
      </c>
      <c r="D23" s="2">
        <f t="shared" si="2"/>
        <v>23818941.689999998</v>
      </c>
      <c r="E23" s="2">
        <v>13766298.66</v>
      </c>
      <c r="F23" s="2">
        <v>12066144.45</v>
      </c>
      <c r="G23" s="3">
        <f t="shared" si="1"/>
        <v>10052643.029999997</v>
      </c>
    </row>
    <row r="24" spans="1:7" ht="18.75" customHeight="1">
      <c r="A24" s="8" t="s">
        <v>17</v>
      </c>
      <c r="B24" s="10">
        <v>9943404.9</v>
      </c>
      <c r="C24" s="10">
        <f>+C25+C26+C27</f>
        <v>297880.35</v>
      </c>
      <c r="D24" s="10">
        <f>SUM(D25:D27)</f>
        <v>10241285.25</v>
      </c>
      <c r="E24" s="10">
        <f>SUM(E25:E27)</f>
        <v>6224651.6</v>
      </c>
      <c r="F24" s="10">
        <f>SUM(F25:F27)</f>
        <v>6208762.18</v>
      </c>
      <c r="G24" s="21">
        <f>SUM(G25:G27)</f>
        <v>4016633.6500000004</v>
      </c>
    </row>
    <row r="25" spans="1:7" ht="25.5">
      <c r="A25" s="11" t="s">
        <v>18</v>
      </c>
      <c r="B25" s="14">
        <v>3641643.18</v>
      </c>
      <c r="C25" s="1">
        <v>3462.9</v>
      </c>
      <c r="D25" s="14">
        <f>+B25+C25</f>
        <v>3645106.08</v>
      </c>
      <c r="E25" s="2">
        <v>2236384.06</v>
      </c>
      <c r="F25" s="2">
        <v>2227600.14</v>
      </c>
      <c r="G25" s="3">
        <f t="shared" si="1"/>
        <v>1408722.02</v>
      </c>
    </row>
    <row r="26" spans="1:7" ht="12.75">
      <c r="A26" s="9" t="s">
        <v>19</v>
      </c>
      <c r="B26" s="2">
        <v>2201117.79</v>
      </c>
      <c r="C26" s="1">
        <v>228509.43</v>
      </c>
      <c r="D26" s="14">
        <f>+B26+C26</f>
        <v>2429627.22</v>
      </c>
      <c r="E26" s="2">
        <v>1454132.56</v>
      </c>
      <c r="F26" s="2">
        <v>1447027.06</v>
      </c>
      <c r="G26" s="3">
        <f t="shared" si="1"/>
        <v>975494.6600000001</v>
      </c>
    </row>
    <row r="27" spans="1:7" ht="25.5">
      <c r="A27" s="18" t="s">
        <v>20</v>
      </c>
      <c r="B27" s="2">
        <v>4100643.93</v>
      </c>
      <c r="C27" s="1">
        <v>65908.02</v>
      </c>
      <c r="D27" s="14">
        <f>+B27+C27</f>
        <v>4166551.95</v>
      </c>
      <c r="E27" s="2">
        <v>2534134.98</v>
      </c>
      <c r="F27" s="2">
        <v>2534134.98</v>
      </c>
      <c r="G27" s="3">
        <f t="shared" si="1"/>
        <v>1632416.9700000002</v>
      </c>
    </row>
    <row r="28" spans="1:7" ht="25.5">
      <c r="A28" s="15" t="s">
        <v>29</v>
      </c>
      <c r="B28" s="10">
        <v>0</v>
      </c>
      <c r="C28" s="10">
        <v>0</v>
      </c>
      <c r="D28" s="10">
        <f>SUM(D29:D30)</f>
        <v>0</v>
      </c>
      <c r="E28" s="10">
        <f>+E29+E30</f>
        <v>0</v>
      </c>
      <c r="F28" s="10">
        <f>+F29+F30</f>
        <v>0</v>
      </c>
      <c r="G28" s="21">
        <f>+G29+G30</f>
        <v>0</v>
      </c>
    </row>
    <row r="29" spans="1:7" ht="25.5">
      <c r="A29" s="19" t="s">
        <v>30</v>
      </c>
      <c r="B29" s="2">
        <v>0</v>
      </c>
      <c r="C29" s="2">
        <v>0</v>
      </c>
      <c r="D29" s="2">
        <v>0</v>
      </c>
      <c r="E29" s="2">
        <v>0</v>
      </c>
      <c r="F29" s="2">
        <v>0</v>
      </c>
      <c r="G29" s="3">
        <f t="shared" si="1"/>
        <v>0</v>
      </c>
    </row>
    <row r="30" spans="1:7" ht="18" customHeight="1">
      <c r="A30" s="19" t="s">
        <v>31</v>
      </c>
      <c r="B30" s="2">
        <v>0</v>
      </c>
      <c r="C30" s="2">
        <v>0</v>
      </c>
      <c r="D30" s="2">
        <v>0</v>
      </c>
      <c r="E30" s="20">
        <v>0</v>
      </c>
      <c r="F30" s="20">
        <v>0</v>
      </c>
      <c r="G30" s="24">
        <f t="shared" si="1"/>
        <v>0</v>
      </c>
    </row>
    <row r="31" spans="1:7" ht="21" customHeight="1" thickBot="1">
      <c r="A31" s="16" t="s">
        <v>32</v>
      </c>
      <c r="B31" s="12">
        <v>566309059</v>
      </c>
      <c r="C31" s="12">
        <f>+C9+C16+C24+C28</f>
        <v>65755502.29000001</v>
      </c>
      <c r="D31" s="12">
        <f>+D28+D24+D16+D9</f>
        <v>632064561.29</v>
      </c>
      <c r="E31" s="12">
        <f>+E28+E24+E16+E9</f>
        <v>405682880.71</v>
      </c>
      <c r="F31" s="12">
        <f>+F28+F24+F16+F9</f>
        <v>385754085.54999995</v>
      </c>
      <c r="G31" s="13">
        <f>+G28+G24+G16+G9</f>
        <v>226381680.58</v>
      </c>
    </row>
    <row r="32" spans="3:4" ht="12.75">
      <c r="C32" s="1"/>
      <c r="D32" s="1"/>
    </row>
  </sheetData>
  <sheetProtection/>
  <mergeCells count="6">
    <mergeCell ref="B6:G6"/>
    <mergeCell ref="A6:A8"/>
    <mergeCell ref="A2:G2"/>
    <mergeCell ref="A3:G3"/>
    <mergeCell ref="A4:G4"/>
    <mergeCell ref="A5:G5"/>
  </mergeCells>
  <printOptions/>
  <pageMargins left="0.7086614173228347" right="0" top="0" bottom="0" header="0" footer="0"/>
  <pageSetup fitToHeight="0" fitToWidth="0" horizontalDpi="600" verticalDpi="600" orientation="portrait" scale="70" r:id="rId2"/>
  <ignoredErrors>
    <ignoredError sqref="G16 G24 G28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Jefe Presupuestos</cp:lastModifiedBy>
  <cp:lastPrinted>2020-10-26T19:28:52Z</cp:lastPrinted>
  <dcterms:created xsi:type="dcterms:W3CDTF">2020-04-26T02:21:41Z</dcterms:created>
  <dcterms:modified xsi:type="dcterms:W3CDTF">2020-10-26T19:29:38Z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018E677915C79DB398D02952BCCBEE959AC0717DDDCECFA02AEB0CB5DFD635D0DB2120E156E1E18C343D79B1B2A489A6DD9E019644B9303C8F279ACE0BBBE8F7CC198511A4D486B7AE8DB299073E69B5A2EE66ABF6064E922EAD2CB36ED244D0CF6F49C876BAF9F846CB615470BA637289F9A162EA60593D49A0BC8BAB6A868</vt:lpwstr>
  </property>
  <property fmtid="{D5CDD505-2E9C-101B-9397-08002B2CF9AE}" pid="3" name="Business Objects Context Information1">
    <vt:lpwstr>7652479BCEB6129EF59F10A99076AEB433D3AE21C3EE7A882A0C04B76D50B70A101CD97A1A5F78552FC05B1D20F7BF1D309302E0771F01D2538526B4D672E3F5BEA1BDAA1DCA22AED45247F83C4AEFB6110E51227D46C3B91B0636B3F272516D9386F3DFD918A6AB94BC8DB5221EF0814B6E2E40EBF55F5E3F74F51BFEEA4DC</vt:lpwstr>
  </property>
  <property fmtid="{D5CDD505-2E9C-101B-9397-08002B2CF9AE}" pid="4" name="Business Objects Context Information2">
    <vt:lpwstr>B6191E5282FA52688922BFD2C570B5D23EC6D43DBBD419EC6D9446063423482FCAA375D9F71EE037AB084C5A29CC6A21748B3C4A6DD1B94649DD6758D3D4D84A2FE70A01DA9358317E32A06AF0B7559AADF323FF21EA01781D51B2DAD9C0D7DCE72A4292429BFD893644DC46909888F44C4949974772710816B3135DB34264D</vt:lpwstr>
  </property>
  <property fmtid="{D5CDD505-2E9C-101B-9397-08002B2CF9AE}" pid="5" name="Business Objects Context Information3">
    <vt:lpwstr>5D4F50D9C998EE00C07327A28898C1F9CA5530FBF4324D1AD94042F434463F2C71BBAB109613B4AAD2F27E47C8C2215A9EABD43EEA99EF3C1375B1116D9654D0A761248CA98224AE41B700151411CB75F9F47BA9B5CB7E252B08D16DC25F304D6A5644A8BFD64ABB1EF5BD10646EC97C77446E8A7CFF9E74CAD06760F5A1BD1</vt:lpwstr>
  </property>
  <property fmtid="{D5CDD505-2E9C-101B-9397-08002B2CF9AE}" pid="6" name="Business Objects Context Information4">
    <vt:lpwstr>32C949C723C294B0F484A5551EB934679CF6125EB41AB205A3D6EEE6EBBDED7913F90BCB195A6EE58C8F40376DD0DF1C7A1E32400165F976EF2FEB80A1F34BFAC1850DBC76B354AA6FEFDBBC0EBCACE6994732608B582A1BADB9006D652E9FA6EAFD0226B466F37C519FA1716C39F13FE55B19EB2D187BAC29863A67CEFAD8F</vt:lpwstr>
  </property>
  <property fmtid="{D5CDD505-2E9C-101B-9397-08002B2CF9AE}" pid="7" name="Business Objects Context Information5">
    <vt:lpwstr>CB13BC8109A211A9C6F03A8505CC11F1B3DBC0C09F1965F8EF08E4E66530C1E2E42E78C1F661E055D1659413B0418A06B6B8373C50161C64B5A0FC654AE8829962C01632456E2C4FAEBC891252B2DE2AABACFD9E53F088CF896D37EB135215D11E780BBF1E7664F4103F65AC035F831991B2A9A8C0383C448A78D4B7350F2AC</vt:lpwstr>
  </property>
  <property fmtid="{D5CDD505-2E9C-101B-9397-08002B2CF9AE}" pid="8" name="Business Objects Context Information6">
    <vt:lpwstr>A2D02801720F0465E4001C031724EAD8E8452CDC98DD224118B78A226F7983E77396D2F689C9BF66598976646C5078388EB07A323F2619B74EA4123235F9F0274084B1598FEB7E9B436826DC94D3C8FC4CD988D6C594AB75587BE8E424BF57EC89A6AE3318A74D9ACADE0D8C8D17D273291F0383EBE31669560E89BBCCDC1C8</vt:lpwstr>
  </property>
  <property fmtid="{D5CDD505-2E9C-101B-9397-08002B2CF9AE}" pid="9" name="Business Objects Context Information7">
    <vt:lpwstr>10A641215C461F459D032E8C398883AB820629B3D53CD8799F64CFBB5DD600D3A34C5C3310754CD0F631742325D52A846A65FE75E17728918564AAEA6854C7AF3CE8B2E5DAD8C66ACF0286473144A277EF70DFD7E5DD46F77309ABE07D431768E365AE2CD2861A2EB40444CE3165BE22C792C2D3A64CD2CE83F3D8645D737D3</vt:lpwstr>
  </property>
  <property fmtid="{D5CDD505-2E9C-101B-9397-08002B2CF9AE}" pid="10" name="Business Objects Context Information8">
    <vt:lpwstr>6E92D08C84E65FB6E32280120D68C13D1667106972</vt:lpwstr>
  </property>
</Properties>
</file>