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4000" windowHeight="9510" tabRatio="838" activeTab="0"/>
  </bookViews>
  <sheets>
    <sheet name="ESTADO SITUACION FIN" sheetId="1" r:id="rId1"/>
    <sheet name="EDO. DE VARIACION" sheetId="2" state="hidden" r:id="rId2"/>
    <sheet name="ESTADO DE CAMBIOS" sheetId="3" state="hidden" r:id="rId3"/>
    <sheet name="ANALITICO DEUDA" sheetId="4" state="hidden" r:id="rId4"/>
    <sheet name="Hoja3" sheetId="5" state="hidden" r:id="rId5"/>
    <sheet name="Hoja4" sheetId="6" state="hidden" r:id="rId6"/>
  </sheets>
  <definedNames>
    <definedName name="_xlnm.Print_Area" localSheetId="0">'ESTADO SITUACION FIN'!$B$11:$V$68</definedName>
  </definedNames>
  <calcPr fullCalcOnLoad="1"/>
</workbook>
</file>

<file path=xl/sharedStrings.xml><?xml version="1.0" encoding="utf-8"?>
<sst xmlns="http://schemas.openxmlformats.org/spreadsheetml/2006/main" count="360" uniqueCount="229">
  <si>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</si>
  <si>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</si>
  <si>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</si>
  <si>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</si>
  <si>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</si>
  <si>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</si>
  <si>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Otros Activos Circulantes</t>
  </si>
  <si>
    <t>Activo No Circulante</t>
  </si>
  <si>
    <t>Provisiones a Corto Plazo</t>
  </si>
  <si>
    <t>Otros Pasivos a Corto Plazo</t>
  </si>
  <si>
    <t>Pasivo No Circulante</t>
  </si>
  <si>
    <t>Derechos a Recibir Efectivo o Equivalentes a Largo Plazo</t>
  </si>
  <si>
    <t>Documentos por Pagar a Largo Plazo</t>
  </si>
  <si>
    <t>Bienes Muebles</t>
  </si>
  <si>
    <t>Deuda Pública a Largo Plazo</t>
  </si>
  <si>
    <t>Activos Intangibles</t>
  </si>
  <si>
    <t>Activos Diferidos</t>
  </si>
  <si>
    <t>Donaciones de capital</t>
  </si>
  <si>
    <t>Resultado del Ejercicio (Ahorro/Desahorro)</t>
  </si>
  <si>
    <t>Resultados de  Ejercicios Anteriores</t>
  </si>
  <si>
    <t>Rectificaciones de Resultados de Ejercicios Anteriores</t>
  </si>
  <si>
    <t>C.P. Gerardo Alfredo Rocha Centeno</t>
  </si>
  <si>
    <t>C.P. Leticia López Pacheco</t>
  </si>
  <si>
    <t>CONTADOR GENERAL</t>
  </si>
  <si>
    <t>Total Pasivo</t>
  </si>
  <si>
    <t>PRESIDENTE MUNICIPAL</t>
  </si>
  <si>
    <t>VI AYUNTAMIENTO DE PLAYAS DE ROSARITO, B.C.</t>
  </si>
  <si>
    <t>Lic. Silvano Abarca Macklis</t>
  </si>
  <si>
    <t xml:space="preserve">                        Impuestos</t>
  </si>
  <si>
    <t xml:space="preserve">                        Cuotas y Aportaciones de Seguridad Social</t>
  </si>
  <si>
    <t xml:space="preserve">                        Contribuciones de Mejoras</t>
  </si>
  <si>
    <t xml:space="preserve">                        Derechos</t>
  </si>
  <si>
    <t xml:space="preserve">                        Productos de Tipo Corriente</t>
  </si>
  <si>
    <t xml:space="preserve">                        Aprovechamientos de Tipo Corriente</t>
  </si>
  <si>
    <t xml:space="preserve">                        Participaciones y Aportaciones</t>
  </si>
  <si>
    <t>TESORERO</t>
  </si>
  <si>
    <t>ESTADO DE CAMBIOS EN LA SITUACION FINANCIERA</t>
  </si>
  <si>
    <t>RESULTADO DEL EJERCICIO</t>
  </si>
  <si>
    <t>ORIGEN</t>
  </si>
  <si>
    <t>Incremento Documentos por pagar a Corto plazo</t>
  </si>
  <si>
    <t>Disminución Derechos a recibir efectivo o equivalentes</t>
  </si>
  <si>
    <t>Disminución Activos Diferidos</t>
  </si>
  <si>
    <t>Incremento Bienes inmuebles</t>
  </si>
  <si>
    <t>Incremento Bienes muebles</t>
  </si>
  <si>
    <t>Disminución Deuda Pública a largo plazo</t>
  </si>
  <si>
    <t>Hacienda Pública/Patrimonio menos Resultado del ejercicio</t>
  </si>
  <si>
    <t>RECURSOS  GENERADOS POR LA OPERACIÓN</t>
  </si>
  <si>
    <t>EFECTIVO AL INICIO DEL EJERCICIO</t>
  </si>
  <si>
    <t>EFECTIVO AL FINALIZAR EL EJERCICIO</t>
  </si>
  <si>
    <t>Lic. Silvano Abarca Macklis       C.P. Gerardo Rocha Centeno       C.P. Leticia López Pacheco</t>
  </si>
  <si>
    <t>PRESIDENTE MUNICIPAL                      TESORERO                       CONTADOR GENERAL</t>
  </si>
  <si>
    <t>Incremento Activos intangibles</t>
  </si>
  <si>
    <t>APLICACIÓN</t>
  </si>
  <si>
    <t>RESULTADO</t>
  </si>
  <si>
    <t>ESTADO DE VARIACION PATRIMONIAL</t>
  </si>
  <si>
    <t>CONCEPTO</t>
  </si>
  <si>
    <t>PATRIMONIO CONTRIBUIDO</t>
  </si>
  <si>
    <t>PATRIMONIO GENERADO DE EJERCICIOS ANTERIORES</t>
  </si>
  <si>
    <t>RECTIFICACION DE RESULTADOS DE EJERCICIOS ANTERIORES</t>
  </si>
  <si>
    <t>RESULTADO DEL EJERCICIO (AHORRO/DESAHORRO)</t>
  </si>
  <si>
    <t>SUMA HACIENDA PUBLICA  PATRIMONIO</t>
  </si>
  <si>
    <t>ACTUALIZACION DE LA HACIENDA</t>
  </si>
  <si>
    <t>TRASPASO DEL RESULTADO DEL EJERCICIO 2013</t>
  </si>
  <si>
    <t>SALDOS AL 30 DE ABRIL DE 2014</t>
  </si>
  <si>
    <t>Disminución Cuentas por pagar a corto plazo</t>
  </si>
  <si>
    <t>Incremento Otros Pasivos a corto plazo</t>
  </si>
  <si>
    <t>Incremento Provisiones a corto Plazo</t>
  </si>
  <si>
    <t>No. Nota</t>
  </si>
  <si>
    <t>Nota 3</t>
  </si>
  <si>
    <t>Nota 4</t>
  </si>
  <si>
    <t>Nota 5</t>
  </si>
  <si>
    <t>Nota 6</t>
  </si>
  <si>
    <t>Nota 8</t>
  </si>
  <si>
    <t>Nota 12</t>
  </si>
  <si>
    <t>Nota 13</t>
  </si>
  <si>
    <t>Nota 14</t>
  </si>
  <si>
    <t>Nota 15</t>
  </si>
  <si>
    <t>Nota 16</t>
  </si>
  <si>
    <t>Nota 17</t>
  </si>
  <si>
    <t>Disminución Documentos por pagar a largo plazo</t>
  </si>
  <si>
    <t>Nota 9</t>
  </si>
  <si>
    <t>SALDOS AL 31 DE JULIO DE 2013</t>
  </si>
  <si>
    <t>POR EL PERIODO DEL 1RO. DE ENERO AL  31 DE JULIO DE 2014</t>
  </si>
  <si>
    <t>Nombre del Ente Público</t>
  </si>
  <si>
    <t>REPORTE ANALITICO DE DEUDA PUBLICA</t>
  </si>
  <si>
    <t>(miles de pesos)</t>
  </si>
  <si>
    <t>DENOMINACION DE LAS DEUDAS</t>
  </si>
  <si>
    <t>MONEDA DE CONTRATACION</t>
  </si>
  <si>
    <t>INSTITUCION O PAIS ACREEDOR</t>
  </si>
  <si>
    <t>Saldos al inicio  del periodo</t>
  </si>
  <si>
    <t>MOVIMIENTOS</t>
  </si>
  <si>
    <t>Saldos al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</si>
  <si>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</si>
  <si>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</si>
  <si>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</si>
  <si>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</si>
  <si>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</si>
  <si>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</si>
  <si>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PUBLICA</t>
  </si>
  <si>
    <t>CORTO PLAZO :</t>
  </si>
  <si>
    <t>DEUDA PUBLICA INTERIOR</t>
  </si>
  <si>
    <t>suma (a1:a3)</t>
  </si>
  <si>
    <t>Instituciones de Crédito :</t>
  </si>
  <si>
    <t>2.1.3.1</t>
  </si>
  <si>
    <t>cargos</t>
  </si>
  <si>
    <t>abonos</t>
  </si>
  <si>
    <t>(3-2)</t>
  </si>
  <si>
    <t>(1)+(6)</t>
  </si>
  <si>
    <t>Títulos y Valores :</t>
  </si>
  <si>
    <t>2.1.4.1</t>
  </si>
  <si>
    <t>Arrendamientos Financieros :</t>
  </si>
  <si>
    <t>2.1.3.3</t>
  </si>
  <si>
    <t>DEUDA PUBLICA EXTERIOR</t>
  </si>
  <si>
    <t>suma (b1:b4)</t>
  </si>
  <si>
    <t xml:space="preserve">Organismos Financieros </t>
  </si>
  <si>
    <t>Internacionales :</t>
  </si>
  <si>
    <t>2.1.3.2</t>
  </si>
  <si>
    <t>Deuda Bilateral :</t>
  </si>
  <si>
    <t>2.1.4.2</t>
  </si>
  <si>
    <t>SUBTOTAL CORTO PLAZO</t>
  </si>
  <si>
    <t>(a)+(b)</t>
  </si>
  <si>
    <t>LARGO PLAZO :</t>
  </si>
  <si>
    <t>suma (c1:c3)</t>
  </si>
  <si>
    <t>2.2.3.3</t>
  </si>
  <si>
    <t>2.2.3.1</t>
  </si>
  <si>
    <t>2.2.3.5</t>
  </si>
  <si>
    <t>suma (d1:d4)</t>
  </si>
  <si>
    <t>2.2.3.4</t>
  </si>
  <si>
    <t>2.2.3.2</t>
  </si>
  <si>
    <t>SUBTOTAL LARGO PLAZO</t>
  </si>
  <si>
    <t>(c)+(d)</t>
  </si>
  <si>
    <t>OTROS PASIVOS</t>
  </si>
  <si>
    <t>TOTAL DEUDA Y OTROS PASIVOS</t>
  </si>
  <si>
    <t>(1)+(2)+(3)</t>
  </si>
  <si>
    <t>+</t>
  </si>
  <si>
    <t>-</t>
  </si>
  <si>
    <t>patrimonio - resultado ejercicio</t>
  </si>
  <si>
    <t>VARIACION</t>
  </si>
  <si>
    <t>DEL 1RO. DE ENERO AL 30 DE SEPTIEMBRE DE 2014</t>
  </si>
  <si>
    <t xml:space="preserve">                              Ayudas Sociales</t>
  </si>
  <si>
    <t xml:space="preserve">                              Transferencias al Resto del Sector Público</t>
  </si>
  <si>
    <t xml:space="preserve">                              Transferencias Internas y Asignaciones al Sector Público</t>
  </si>
  <si>
    <t xml:space="preserve">                        Transferencias Internas, Asignaciones, Subsidios y Otras Ayudas</t>
  </si>
  <si>
    <t xml:space="preserve">                              Servicios Generales</t>
  </si>
  <si>
    <t xml:space="preserve">                              Materiales y Suministros</t>
  </si>
  <si>
    <t xml:space="preserve">                              Servicios Personales</t>
  </si>
  <si>
    <t xml:space="preserve">                        Gastos de Funcionamiento</t>
  </si>
  <si>
    <t xml:space="preserve">                        Otros Ingresos</t>
  </si>
  <si>
    <t xml:space="preserve">                              Convenios</t>
  </si>
  <si>
    <t xml:space="preserve">                              Aportaciones</t>
  </si>
  <si>
    <t xml:space="preserve">                              Participaciones</t>
  </si>
  <si>
    <t xml:space="preserve">                        Otras Contribuciones Causadas en Ejercicios Anteriores</t>
  </si>
  <si>
    <t xml:space="preserve">                        Ingresos  no Comprendidas en las Fracciones de la Ley de Ingresos Causadas en Ejercicios Fiscales Anteriores Pendientes de Liquidación o Pago</t>
  </si>
  <si>
    <t xml:space="preserve">                  Origen</t>
  </si>
  <si>
    <t>2013</t>
  </si>
  <si>
    <t>2014</t>
  </si>
  <si>
    <t>ESTADO DE FLUJOS DE EFECTIVO 
DEL 01 DE SEPTIEMBRE DEL 2014 AL 30 DE SEPTIEMBRE DEL 2014</t>
  </si>
  <si>
    <t xml:space="preserve">                        Ingresos  no Comprendidas en las Fracciones de la Ley de Ingresos Causadas en      Ejerrcicios Fiscales Anteriores Pendientes de Liquidación o Pago</t>
  </si>
  <si>
    <t>AL 30 de septiembre de 2014</t>
  </si>
  <si>
    <t>H. VI AYUNTAMIENTO DE PLAYAS DE ROSARITO, B.C.</t>
  </si>
  <si>
    <t>Cuentas por Pagar a Largo Plazo</t>
  </si>
  <si>
    <t>Derechos a Recibir Bienes o Servicios</t>
  </si>
  <si>
    <t>Aportaciones</t>
  </si>
  <si>
    <t>Inventarios</t>
  </si>
  <si>
    <t>Almacenes</t>
  </si>
  <si>
    <t>Estimación por Pérdida o Deterioro de Activos Circulantes</t>
  </si>
  <si>
    <t>Inversiones Financieras a Largo Plazo</t>
  </si>
  <si>
    <t>Bienes Inmuebles, Infraestructura y Construcciones en Proceso</t>
  </si>
  <si>
    <t>Depreciación, Deterioro y Amortización Acumulada de Bienes</t>
  </si>
  <si>
    <t>Estimación por Pérdida o Deterioro de Activos no Circulantes</t>
  </si>
  <si>
    <t>Otros Activos no Circulantes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</si>
  <si>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</si>
  <si>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</si>
  <si>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</si>
  <si>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</si>
  <si>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Total de Pasivos Circulantes</t>
  </si>
  <si>
    <t>Total de Activos Circulantes</t>
  </si>
  <si>
    <t>Fondo de Bienes de Terceros en Garantía y/o en Administración a Largo Plazo</t>
  </si>
  <si>
    <t>Provisiones a Largo Plazo</t>
  </si>
  <si>
    <t>Total de Pasivos No Circulantes</t>
  </si>
  <si>
    <t>Actualización de la Hacienda Pública/Patrimonio</t>
  </si>
  <si>
    <t>Hacienda Pública/Patrimonio Contribuido</t>
  </si>
  <si>
    <t>Hacienda Pública/Patrimonio Generado</t>
  </si>
  <si>
    <t>Revalúos</t>
  </si>
  <si>
    <t>Reservas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</si>
  <si>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</si>
  <si>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</si>
  <si>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</si>
  <si>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 / PATRIMONIO</t>
  </si>
  <si>
    <t>Nota 7</t>
  </si>
  <si>
    <t>Nota 10</t>
  </si>
  <si>
    <t>Nota 11</t>
  </si>
  <si>
    <t>TESORERO MUNICIPAL</t>
  </si>
  <si>
    <t xml:space="preserve">ESTADO DE SITUACIÓN FINANCIERA </t>
  </si>
  <si>
    <t>Nota 1</t>
  </si>
  <si>
    <t>Nota 2</t>
  </si>
  <si>
    <t>Pasivos Diferidos a Largo Plazo</t>
  </si>
  <si>
    <t>PASIVO</t>
  </si>
  <si>
    <t>ACTIVO</t>
  </si>
  <si>
    <t>Bajo protesta de decir verdad declaramos que los Estados Financieros y sus Notas son razonablemente correctos y responsabilidad del emisor.</t>
  </si>
  <si>
    <t>Total de Activos No Circulantes</t>
  </si>
  <si>
    <t>Total Hacienda Pública/ Patrimonio</t>
  </si>
  <si>
    <t>1.1.1</t>
  </si>
  <si>
    <t>1.1.2</t>
  </si>
  <si>
    <t>1.1.3</t>
  </si>
  <si>
    <t>1.1.4</t>
  </si>
  <si>
    <t>1.1.5</t>
  </si>
  <si>
    <t>1.1.6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</si>
  <si>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</si>
  <si>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</si>
  <si>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</si>
  <si>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</si>
  <si>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</si>
  <si>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</si>
  <si>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</si>
  <si>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</si>
  <si>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</si>
  <si>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</si>
  <si>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Total del Activo</t>
  </si>
  <si>
    <t>Total del Pasivo y Hacienda Pública/Patrimonio</t>
  </si>
  <si>
    <t>Total del pasivo</t>
  </si>
  <si>
    <t>C.P. Alejandra Rodríguez Herrera</t>
  </si>
  <si>
    <t>LAE. Manuel Zermeño Chavez</t>
  </si>
  <si>
    <t>31-DIC-2019</t>
  </si>
  <si>
    <t>C. Hilda Araceli Brown Figueredo</t>
  </si>
  <si>
    <t xml:space="preserve">(COMPARADO CON EL 31 DE DICIEMBRE DE 2019) </t>
  </si>
  <si>
    <t>30-SEP-2020</t>
  </si>
  <si>
    <t>AL 30 DE SEPTIEMBRE DE 2020 (PESOS)</t>
  </si>
  <si>
    <t>DIRECTORA DE CONTABILIDAD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</si>
</sst>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&quot;$&quot;#,##0.00;\(&quot;$&quot;#,##0.00\)"/>
    <numFmt numFmtId="170" formatCode="#,##0;\(#,##0\)"/>
    <numFmt numFmtId="171" formatCode="[$$-80A]#,##0.0"/>
    <numFmt numFmtId="172" formatCode="[$$-80A]#,##0"/>
    <numFmt numFmtId="173" formatCode="#,##0.00;[Red]\(#,##0.00\)"/>
    <numFmt numFmtId="174" formatCode="#,##0.0;[Red]\(#,##0.0\)"/>
    <numFmt numFmtId="175" formatCode="#,##0;[Red]\(#,##0\)"/>
    <numFmt numFmtId="176" formatCode="[$-80A]dddd\,\ dd&quot; de &quot;mmmm&quot; de &quot;yyyy"/>
    <numFmt numFmtId="177" formatCode="[$-80A]hh:mm:ss\ AM/PM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[$$-80A]* #,##0.00_-;\-[$$-80A]* #,##0.00_-;_-[$$-80A]* &quot;-&quot;??_-;_-@_-"/>
    <numFmt numFmtId="185" formatCode="#,##0.00;[Red]#,##0.00"/>
    <numFmt numFmtId="186" formatCode="#,##0.00;\(#,##0.00\)"/>
    <numFmt numFmtId="187" formatCode="_(&quot;$&quot;* #,##0_);_(&quot;$&quot;* \(#,##0\);_(&quot;$&quot;* &quot;-&quot;??_);_(@_)"/>
    <numFmt numFmtId="188" formatCode="#,##0.0;\(#,##0.0\)"/>
    <numFmt numFmtId="189" formatCode="_-* #,##0.000_-;\-* #,##0.000_-;_-* &quot;-&quot;??_-;_-@_-"/>
    <numFmt numFmtId="190" formatCode="#,##0.0000000"/>
    <numFmt numFmtId="191" formatCode="0;[Red]0"/>
    <numFmt numFmtId="192" formatCode="0.0%"/>
    <numFmt numFmtId="193" formatCode="_-&quot;$&quot;* #,##0.0_-;\-&quot;$&quot;* #,##0.0_-;_-&quot;$&quot;* &quot;-&quot;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00"/>
    <numFmt numFmtId="201" formatCode="[$-80A]dddd\,\ d&quot; de &quot;mmmm&quot; de &quot;yyyy"/>
    <numFmt numFmtId="202" formatCode="#,##0.00000000"/>
    <numFmt numFmtId="203" formatCode="#,##0.0"/>
  </numFmts>
  <fonts count="9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7"/>
      <name val="Century Gothic"/>
      <family val="2"/>
    </font>
    <font>
      <b/>
      <sz val="10"/>
      <name val="Book Antiqua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b/>
      <u val="single"/>
      <sz val="8"/>
      <color indexed="8"/>
      <name val="Arial Unicode MS"/>
      <family val="2"/>
    </font>
    <font>
      <sz val="8"/>
      <name val="Arial Unicode MS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i/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b/>
      <sz val="9"/>
      <name val="Arial Unicode MS"/>
      <family val="2"/>
    </font>
    <font>
      <b/>
      <sz val="11"/>
      <name val="Arial Unicode MS"/>
      <family val="2"/>
    </font>
    <font>
      <b/>
      <u val="single"/>
      <sz val="10"/>
      <color indexed="8"/>
      <name val="Arial Unicode MS"/>
      <family val="2"/>
    </font>
    <font>
      <b/>
      <sz val="16"/>
      <name val="Arial Unicode MS"/>
      <family val="2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Book Antiqua"/>
      <family val="1"/>
    </font>
    <font>
      <b/>
      <sz val="12"/>
      <color indexed="8"/>
      <name val="Calibri"/>
      <family val="2"/>
    </font>
    <font>
      <sz val="8"/>
      <color indexed="10"/>
      <name val="Arial Unicode MS"/>
      <family val="2"/>
    </font>
    <font>
      <b/>
      <sz val="8"/>
      <color indexed="55"/>
      <name val="Arial Unicode MS"/>
      <family val="2"/>
    </font>
    <font>
      <sz val="8"/>
      <color indexed="55"/>
      <name val="Arial Unicode MS"/>
      <family val="2"/>
    </font>
    <font>
      <sz val="11"/>
      <color indexed="55"/>
      <name val="Arial Unicode MS"/>
      <family val="2"/>
    </font>
    <font>
      <sz val="10"/>
      <color indexed="55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Book Antiqua"/>
      <family val="1"/>
    </font>
    <font>
      <b/>
      <sz val="12"/>
      <color theme="1"/>
      <name val="Calibri"/>
      <family val="2"/>
    </font>
    <font>
      <sz val="8"/>
      <color rgb="FFFF0000"/>
      <name val="Arial Unicode MS"/>
      <family val="2"/>
    </font>
    <font>
      <b/>
      <sz val="8"/>
      <color rgb="FF002060"/>
      <name val="Arial Unicode MS"/>
      <family val="2"/>
    </font>
    <font>
      <sz val="8"/>
      <color rgb="FF002060"/>
      <name val="Arial Unicode MS"/>
      <family val="2"/>
    </font>
    <font>
      <sz val="11"/>
      <color rgb="FF002060"/>
      <name val="Arial Unicode MS"/>
      <family val="2"/>
    </font>
    <font>
      <sz val="10"/>
      <color rgb="FF002060"/>
      <name val="Arial Unicode MS"/>
      <family val="2"/>
    </font>
    <font>
      <b/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80" fillId="21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4" fillId="0" borderId="8" applyNumberFormat="0" applyFill="0" applyAlignment="0" applyProtection="0"/>
    <xf numFmtId="0" fontId="85" fillId="0" borderId="9" applyNumberFormat="0" applyFill="0" applyAlignment="0" applyProtection="0"/>
  </cellStyleXfs>
  <cellXfs count="280"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0" fontId="86" fillId="0" borderId="0" xfId="0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 horizontal="center"/>
    </xf>
    <xf numFmtId="4" fontId="86" fillId="0" borderId="0" xfId="0" applyNumberFormat="1" applyFont="1" applyAlignment="1">
      <alignment/>
    </xf>
    <xf numFmtId="0" fontId="86" fillId="0" borderId="10" xfId="0" applyFont="1" applyBorder="1" applyAlignment="1">
      <alignment/>
    </xf>
    <xf numFmtId="0" fontId="87" fillId="0" borderId="0" xfId="0" applyFont="1" applyAlignment="1">
      <alignment/>
    </xf>
    <xf numFmtId="0" fontId="86" fillId="0" borderId="11" xfId="0" applyFont="1" applyBorder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86" fillId="0" borderId="0" xfId="0" applyNumberFormat="1" applyFont="1" applyAlignment="1">
      <alignment/>
    </xf>
    <xf numFmtId="170" fontId="86" fillId="0" borderId="10" xfId="0" applyNumberFormat="1" applyFont="1" applyBorder="1" applyAlignment="1">
      <alignment/>
    </xf>
    <xf numFmtId="170" fontId="87" fillId="0" borderId="0" xfId="0" applyNumberFormat="1" applyFont="1" applyAlignment="1">
      <alignment/>
    </xf>
    <xf numFmtId="170" fontId="86" fillId="0" borderId="11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88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2" fillId="0" borderId="12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Border="1" applyAlignment="1">
      <alignment horizontal="right" vertical="center" wrapText="1" indent="2"/>
    </xf>
    <xf numFmtId="187" fontId="12" fillId="0" borderId="13" xfId="53" applyNumberFormat="1" applyFont="1" applyBorder="1" applyAlignment="1">
      <alignment horizontal="right" vertical="center" wrapText="1" indent="2"/>
    </xf>
    <xf numFmtId="186" fontId="15" fillId="0" borderId="13" xfId="0" applyNumberFormat="1" applyFont="1" applyBorder="1" applyAlignment="1">
      <alignment vertical="center" wrapText="1"/>
    </xf>
    <xf numFmtId="186" fontId="12" fillId="0" borderId="13" xfId="0" applyNumberFormat="1" applyFont="1" applyBorder="1" applyAlignment="1">
      <alignment horizontal="left" vertical="center" wrapText="1" indent="2"/>
    </xf>
    <xf numFmtId="187" fontId="12" fillId="0" borderId="14" xfId="53" applyNumberFormat="1" applyFont="1" applyBorder="1" applyAlignment="1">
      <alignment horizontal="right" vertical="center" wrapText="1" indent="2"/>
    </xf>
    <xf numFmtId="186" fontId="16" fillId="0" borderId="15" xfId="0" applyNumberFormat="1" applyFont="1" applyBorder="1" applyAlignment="1" quotePrefix="1">
      <alignment horizontal="justify" vertical="justify" wrapText="1"/>
    </xf>
    <xf numFmtId="186" fontId="12" fillId="0" borderId="0" xfId="0" applyNumberFormat="1" applyFont="1" applyBorder="1" applyAlignment="1">
      <alignment vertical="justify" wrapText="1"/>
    </xf>
    <xf numFmtId="186" fontId="16" fillId="0" borderId="0" xfId="0" applyNumberFormat="1" applyFont="1" applyBorder="1" applyAlignment="1">
      <alignment horizontal="center" vertical="justify" wrapText="1"/>
    </xf>
    <xf numFmtId="186" fontId="16" fillId="0" borderId="0" xfId="0" applyNumberFormat="1" applyFont="1" applyBorder="1" applyAlignment="1" quotePrefix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6" fillId="0" borderId="0" xfId="0" applyNumberFormat="1" applyFont="1" applyBorder="1" applyAlignment="1" quotePrefix="1">
      <alignment horizontal="justify" vertical="justify" wrapText="1"/>
    </xf>
    <xf numFmtId="186" fontId="13" fillId="0" borderId="0" xfId="0" applyNumberFormat="1" applyFont="1" applyBorder="1" applyAlignment="1">
      <alignment vertical="justify" wrapText="1"/>
    </xf>
    <xf numFmtId="186" fontId="18" fillId="0" borderId="0" xfId="0" applyNumberFormat="1" applyFont="1" applyBorder="1" applyAlignment="1">
      <alignment horizontal="center" vertical="top" wrapText="1"/>
    </xf>
    <xf numFmtId="186" fontId="12" fillId="0" borderId="0" xfId="49" applyNumberFormat="1" applyFont="1" applyBorder="1" applyAlignment="1">
      <alignment/>
    </xf>
    <xf numFmtId="186" fontId="12" fillId="0" borderId="0" xfId="0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/>
    </xf>
    <xf numFmtId="186" fontId="10" fillId="0" borderId="11" xfId="0" applyNumberFormat="1" applyFont="1" applyBorder="1" applyAlignment="1">
      <alignment horizontal="center"/>
    </xf>
    <xf numFmtId="186" fontId="8" fillId="0" borderId="0" xfId="0" applyNumberFormat="1" applyFont="1" applyAlignment="1">
      <alignment wrapText="1"/>
    </xf>
    <xf numFmtId="186" fontId="19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12" fillId="0" borderId="16" xfId="0" applyNumberFormat="1" applyFont="1" applyFill="1" applyBorder="1" applyAlignment="1">
      <alignment horizontal="left" vertical="center" wrapText="1" indent="2"/>
    </xf>
    <xf numFmtId="179" fontId="6" fillId="0" borderId="10" xfId="53" applyNumberFormat="1" applyFont="1" applyBorder="1" applyAlignment="1">
      <alignment/>
    </xf>
    <xf numFmtId="179" fontId="6" fillId="0" borderId="0" xfId="53" applyNumberFormat="1" applyFont="1" applyFill="1" applyBorder="1" applyAlignment="1">
      <alignment/>
    </xf>
    <xf numFmtId="44" fontId="5" fillId="0" borderId="0" xfId="53" applyFont="1" applyAlignment="1">
      <alignment/>
    </xf>
    <xf numFmtId="179" fontId="6" fillId="0" borderId="0" xfId="53" applyNumberFormat="1" applyFont="1" applyAlignment="1">
      <alignment/>
    </xf>
    <xf numFmtId="179" fontId="6" fillId="0" borderId="11" xfId="53" applyNumberFormat="1" applyFont="1" applyBorder="1" applyAlignment="1">
      <alignment/>
    </xf>
    <xf numFmtId="167" fontId="86" fillId="0" borderId="0" xfId="49" applyNumberFormat="1" applyFont="1" applyAlignment="1">
      <alignment/>
    </xf>
    <xf numFmtId="167" fontId="87" fillId="0" borderId="0" xfId="49" applyNumberFormat="1" applyFont="1" applyAlignment="1">
      <alignment/>
    </xf>
    <xf numFmtId="167" fontId="87" fillId="0" borderId="10" xfId="49" applyNumberFormat="1" applyFont="1" applyBorder="1" applyAlignment="1">
      <alignment/>
    </xf>
    <xf numFmtId="167" fontId="86" fillId="0" borderId="10" xfId="49" applyNumberFormat="1" applyFont="1" applyBorder="1" applyAlignment="1">
      <alignment/>
    </xf>
    <xf numFmtId="167" fontId="86" fillId="0" borderId="0" xfId="49" applyNumberFormat="1" applyFont="1" applyFill="1" applyAlignment="1">
      <alignment/>
    </xf>
    <xf numFmtId="187" fontId="12" fillId="0" borderId="16" xfId="53" applyNumberFormat="1" applyFont="1" applyFill="1" applyBorder="1" applyAlignment="1">
      <alignment horizontal="right" vertical="center" wrapText="1" indent="2"/>
    </xf>
    <xf numFmtId="0" fontId="0" fillId="0" borderId="0" xfId="0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8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85" fillId="0" borderId="20" xfId="0" applyFont="1" applyBorder="1" applyAlignment="1">
      <alignment horizontal="left" indent="2"/>
    </xf>
    <xf numFmtId="0" fontId="85" fillId="0" borderId="20" xfId="0" applyFont="1" applyBorder="1" applyAlignment="1">
      <alignment horizontal="center"/>
    </xf>
    <xf numFmtId="0" fontId="85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5" fillId="0" borderId="20" xfId="0" applyFont="1" applyBorder="1" applyAlignment="1">
      <alignment/>
    </xf>
    <xf numFmtId="0" fontId="8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/>
    </xf>
    <xf numFmtId="167" fontId="87" fillId="0" borderId="0" xfId="49" applyNumberFormat="1" applyFont="1" applyBorder="1" applyAlignment="1">
      <alignment/>
    </xf>
    <xf numFmtId="43" fontId="86" fillId="0" borderId="0" xfId="49" applyFont="1" applyAlignment="1">
      <alignment/>
    </xf>
    <xf numFmtId="170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170" fontId="25" fillId="0" borderId="0" xfId="0" applyNumberFormat="1" applyFont="1" applyFill="1" applyBorder="1" applyAlignment="1">
      <alignment vertical="center"/>
    </xf>
    <xf numFmtId="170" fontId="25" fillId="0" borderId="0" xfId="49" applyNumberFormat="1" applyFont="1" applyFill="1" applyBorder="1" applyAlignment="1">
      <alignment horizontal="center" vertical="center"/>
    </xf>
    <xf numFmtId="170" fontId="25" fillId="0" borderId="0" xfId="49" applyNumberFormat="1" applyFont="1" applyFill="1" applyBorder="1" applyAlignment="1">
      <alignment horizontal="right" vertical="center"/>
    </xf>
    <xf numFmtId="170" fontId="25" fillId="0" borderId="22" xfId="49" applyNumberFormat="1" applyFont="1" applyFill="1" applyBorder="1" applyAlignment="1">
      <alignment vertical="center"/>
    </xf>
    <xf numFmtId="170" fontId="25" fillId="0" borderId="11" xfId="0" applyNumberFormat="1" applyFont="1" applyFill="1" applyBorder="1" applyAlignment="1">
      <alignment vertical="center"/>
    </xf>
    <xf numFmtId="170" fontId="25" fillId="0" borderId="11" xfId="49" applyNumberFormat="1" applyFont="1" applyFill="1" applyBorder="1" applyAlignment="1">
      <alignment horizontal="center" vertical="center"/>
    </xf>
    <xf numFmtId="170" fontId="25" fillId="0" borderId="11" xfId="49" applyNumberFormat="1" applyFont="1" applyFill="1" applyBorder="1" applyAlignment="1">
      <alignment horizontal="right" vertical="center"/>
    </xf>
    <xf numFmtId="170" fontId="90" fillId="0" borderId="11" xfId="49" applyNumberFormat="1" applyFont="1" applyFill="1" applyBorder="1" applyAlignment="1">
      <alignment horizontal="center" vertical="center"/>
    </xf>
    <xf numFmtId="170" fontId="25" fillId="0" borderId="23" xfId="49" applyNumberFormat="1" applyFont="1" applyFill="1" applyBorder="1" applyAlignment="1">
      <alignment vertical="center"/>
    </xf>
    <xf numFmtId="170" fontId="25" fillId="0" borderId="24" xfId="0" applyNumberFormat="1" applyFont="1" applyFill="1" applyBorder="1" applyAlignment="1">
      <alignment vertical="center"/>
    </xf>
    <xf numFmtId="49" fontId="26" fillId="0" borderId="0" xfId="49" applyNumberFormat="1" applyFont="1" applyFill="1" applyBorder="1" applyAlignment="1">
      <alignment horizontal="center" vertical="center"/>
    </xf>
    <xf numFmtId="170" fontId="26" fillId="0" borderId="0" xfId="49" applyNumberFormat="1" applyFont="1" applyFill="1" applyBorder="1" applyAlignment="1">
      <alignment horizontal="center" vertical="center"/>
    </xf>
    <xf numFmtId="170" fontId="28" fillId="0" borderId="0" xfId="0" applyNumberFormat="1" applyFont="1" applyFill="1" applyBorder="1" applyAlignment="1">
      <alignment vertical="center"/>
    </xf>
    <xf numFmtId="17" fontId="26" fillId="0" borderId="0" xfId="49" applyNumberFormat="1" applyFont="1" applyFill="1" applyBorder="1" applyAlignment="1">
      <alignment horizontal="center" vertical="center"/>
    </xf>
    <xf numFmtId="170" fontId="25" fillId="0" borderId="0" xfId="0" applyNumberFormat="1" applyFont="1" applyFill="1" applyBorder="1" applyAlignment="1">
      <alignment horizontal="center" vertical="center"/>
    </xf>
    <xf numFmtId="17" fontId="26" fillId="0" borderId="22" xfId="49" applyNumberFormat="1" applyFont="1" applyFill="1" applyBorder="1" applyAlignment="1">
      <alignment horizontal="center" vertical="center"/>
    </xf>
    <xf numFmtId="170" fontId="26" fillId="0" borderId="0" xfId="0" applyNumberFormat="1" applyFont="1" applyFill="1" applyBorder="1" applyAlignment="1">
      <alignment vertical="center" wrapText="1"/>
    </xf>
    <xf numFmtId="170" fontId="26" fillId="0" borderId="0" xfId="49" applyNumberFormat="1" applyFont="1" applyFill="1" applyBorder="1" applyAlignment="1">
      <alignment horizontal="center" vertical="center" wrapText="1"/>
    </xf>
    <xf numFmtId="170" fontId="26" fillId="0" borderId="0" xfId="49" applyNumberFormat="1" applyFont="1" applyFill="1" applyBorder="1" applyAlignment="1">
      <alignment horizontal="right" vertical="center" wrapText="1"/>
    </xf>
    <xf numFmtId="170" fontId="26" fillId="0" borderId="0" xfId="0" applyNumberFormat="1" applyFont="1" applyFill="1" applyBorder="1" applyAlignment="1">
      <alignment horizontal="right" vertical="center"/>
    </xf>
    <xf numFmtId="170" fontId="26" fillId="0" borderId="0" xfId="0" applyNumberFormat="1" applyFont="1" applyFill="1" applyBorder="1" applyAlignment="1">
      <alignment horizontal="left" vertical="center" wrapText="1"/>
    </xf>
    <xf numFmtId="170" fontId="25" fillId="0" borderId="0" xfId="0" applyNumberFormat="1" applyFont="1" applyFill="1" applyBorder="1" applyAlignment="1">
      <alignment horizontal="left" vertical="center" wrapText="1"/>
    </xf>
    <xf numFmtId="179" fontId="25" fillId="0" borderId="0" xfId="53" applyNumberFormat="1" applyFont="1" applyFill="1" applyBorder="1" applyAlignment="1">
      <alignment horizontal="right" vertical="top"/>
    </xf>
    <xf numFmtId="179" fontId="29" fillId="0" borderId="0" xfId="53" applyNumberFormat="1" applyFont="1" applyFill="1" applyBorder="1" applyAlignment="1">
      <alignment horizontal="right" vertical="center"/>
    </xf>
    <xf numFmtId="179" fontId="25" fillId="0" borderId="0" xfId="53" applyNumberFormat="1" applyFont="1" applyFill="1" applyBorder="1" applyAlignment="1">
      <alignment vertical="center"/>
    </xf>
    <xf numFmtId="179" fontId="25" fillId="0" borderId="22" xfId="53" applyNumberFormat="1" applyFont="1" applyFill="1" applyBorder="1" applyAlignment="1">
      <alignment vertical="center"/>
    </xf>
    <xf numFmtId="170" fontId="25" fillId="0" borderId="0" xfId="0" applyNumberFormat="1" applyFont="1" applyFill="1" applyBorder="1" applyAlignment="1">
      <alignment horizontal="left" vertical="center" wrapText="1" readingOrder="1"/>
    </xf>
    <xf numFmtId="179" fontId="26" fillId="0" borderId="0" xfId="53" applyNumberFormat="1" applyFont="1" applyFill="1" applyBorder="1" applyAlignment="1">
      <alignment horizontal="right" vertical="center"/>
    </xf>
    <xf numFmtId="170" fontId="26" fillId="0" borderId="0" xfId="53" applyNumberFormat="1" applyFont="1" applyFill="1" applyBorder="1" applyAlignment="1">
      <alignment horizontal="right" vertical="center"/>
    </xf>
    <xf numFmtId="170" fontId="25" fillId="0" borderId="22" xfId="0" applyNumberFormat="1" applyFont="1" applyFill="1" applyBorder="1" applyAlignment="1">
      <alignment vertical="center"/>
    </xf>
    <xf numFmtId="179" fontId="26" fillId="0" borderId="22" xfId="53" applyNumberFormat="1" applyFont="1" applyFill="1" applyBorder="1" applyAlignment="1">
      <alignment horizontal="right" vertical="center"/>
    </xf>
    <xf numFmtId="170" fontId="29" fillId="0" borderId="0" xfId="49" applyNumberFormat="1" applyFont="1" applyFill="1" applyBorder="1" applyAlignment="1">
      <alignment horizontal="right"/>
    </xf>
    <xf numFmtId="170" fontId="25" fillId="0" borderId="22" xfId="49" applyNumberFormat="1" applyFont="1" applyFill="1" applyBorder="1" applyAlignment="1">
      <alignment vertical="center" readingOrder="1"/>
    </xf>
    <xf numFmtId="179" fontId="26" fillId="0" borderId="0" xfId="53" applyNumberFormat="1" applyFont="1" applyFill="1" applyBorder="1" applyAlignment="1">
      <alignment horizontal="right" vertical="center" wrapText="1"/>
    </xf>
    <xf numFmtId="179" fontId="26" fillId="0" borderId="22" xfId="53" applyNumberFormat="1" applyFont="1" applyFill="1" applyBorder="1" applyAlignment="1">
      <alignment horizontal="right" vertical="center" wrapText="1"/>
    </xf>
    <xf numFmtId="170" fontId="26" fillId="0" borderId="0" xfId="0" applyNumberFormat="1" applyFont="1" applyFill="1" applyBorder="1" applyAlignment="1">
      <alignment horizontal="left" vertical="center" wrapText="1" readingOrder="1"/>
    </xf>
    <xf numFmtId="170" fontId="26" fillId="0" borderId="0" xfId="0" applyNumberFormat="1" applyFont="1" applyFill="1" applyBorder="1" applyAlignment="1">
      <alignment vertical="center"/>
    </xf>
    <xf numFmtId="179" fontId="26" fillId="0" borderId="22" xfId="53" applyNumberFormat="1" applyFont="1" applyFill="1" applyBorder="1" applyAlignment="1">
      <alignment vertical="center"/>
    </xf>
    <xf numFmtId="179" fontId="26" fillId="0" borderId="0" xfId="53" applyNumberFormat="1" applyFont="1" applyFill="1" applyBorder="1" applyAlignment="1">
      <alignment vertical="center"/>
    </xf>
    <xf numFmtId="179" fontId="26" fillId="0" borderId="11" xfId="53" applyNumberFormat="1" applyFont="1" applyFill="1" applyBorder="1" applyAlignment="1">
      <alignment vertical="center"/>
    </xf>
    <xf numFmtId="170" fontId="26" fillId="0" borderId="0" xfId="49" applyNumberFormat="1" applyFont="1" applyFill="1" applyBorder="1" applyAlignment="1">
      <alignment horizontal="right" vertical="center"/>
    </xf>
    <xf numFmtId="179" fontId="26" fillId="0" borderId="11" xfId="53" applyNumberFormat="1" applyFont="1" applyFill="1" applyBorder="1" applyAlignment="1">
      <alignment horizontal="center" vertical="center"/>
    </xf>
    <xf numFmtId="179" fontId="26" fillId="0" borderId="23" xfId="53" applyNumberFormat="1" applyFont="1" applyFill="1" applyBorder="1" applyAlignment="1">
      <alignment horizontal="center" vertical="center"/>
    </xf>
    <xf numFmtId="170" fontId="25" fillId="0" borderId="25" xfId="0" applyNumberFormat="1" applyFont="1" applyFill="1" applyBorder="1" applyAlignment="1">
      <alignment vertical="center"/>
    </xf>
    <xf numFmtId="170" fontId="25" fillId="0" borderId="0" xfId="49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horizontal="center" vertical="top"/>
    </xf>
    <xf numFmtId="170" fontId="30" fillId="0" borderId="0" xfId="0" applyNumberFormat="1" applyFont="1" applyFill="1" applyBorder="1" applyAlignment="1">
      <alignment vertical="top"/>
    </xf>
    <xf numFmtId="170" fontId="30" fillId="0" borderId="0" xfId="49" applyNumberFormat="1" applyFont="1" applyFill="1" applyBorder="1" applyAlignment="1">
      <alignment horizontal="right"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0" fillId="0" borderId="0" xfId="49" applyNumberFormat="1" applyFont="1" applyFill="1" applyBorder="1" applyAlignment="1">
      <alignment vertical="center"/>
    </xf>
    <xf numFmtId="170" fontId="30" fillId="0" borderId="11" xfId="0" applyNumberFormat="1" applyFont="1" applyFill="1" applyBorder="1" applyAlignment="1">
      <alignment vertical="center"/>
    </xf>
    <xf numFmtId="170" fontId="33" fillId="0" borderId="0" xfId="0" applyNumberFormat="1" applyFont="1" applyFill="1" applyBorder="1" applyAlignment="1">
      <alignment vertical="center"/>
    </xf>
    <xf numFmtId="170" fontId="32" fillId="0" borderId="0" xfId="0" applyNumberFormat="1" applyFont="1" applyFill="1" applyBorder="1" applyAlignment="1">
      <alignment vertical="center"/>
    </xf>
    <xf numFmtId="179" fontId="25" fillId="0" borderId="0" xfId="53" applyNumberFormat="1" applyFont="1" applyFill="1" applyBorder="1" applyAlignment="1">
      <alignment horizontal="right" vertical="center"/>
    </xf>
    <xf numFmtId="170" fontId="91" fillId="0" borderId="0" xfId="0" applyNumberFormat="1" applyFont="1" applyFill="1" applyBorder="1" applyAlignment="1">
      <alignment horizontal="center" vertical="center"/>
    </xf>
    <xf numFmtId="170" fontId="91" fillId="0" borderId="0" xfId="0" applyNumberFormat="1" applyFont="1" applyFill="1" applyBorder="1" applyAlignment="1">
      <alignment vertical="center" wrapText="1"/>
    </xf>
    <xf numFmtId="170" fontId="91" fillId="0" borderId="0" xfId="0" applyNumberFormat="1" applyFont="1" applyFill="1" applyBorder="1" applyAlignment="1">
      <alignment vertical="center"/>
    </xf>
    <xf numFmtId="170" fontId="91" fillId="0" borderId="0" xfId="0" applyNumberFormat="1" applyFont="1" applyFill="1" applyBorder="1" applyAlignment="1">
      <alignment horizontal="left" vertical="center" wrapText="1"/>
    </xf>
    <xf numFmtId="170" fontId="92" fillId="0" borderId="0" xfId="0" applyNumberFormat="1" applyFont="1" applyFill="1" applyBorder="1" applyAlignment="1">
      <alignment vertical="center"/>
    </xf>
    <xf numFmtId="170" fontId="92" fillId="0" borderId="11" xfId="0" applyNumberFormat="1" applyFont="1" applyFill="1" applyBorder="1" applyAlignment="1">
      <alignment vertical="center"/>
    </xf>
    <xf numFmtId="170" fontId="93" fillId="0" borderId="0" xfId="0" applyNumberFormat="1" applyFont="1" applyFill="1" applyBorder="1" applyAlignment="1">
      <alignment horizontal="center" vertical="top"/>
    </xf>
    <xf numFmtId="170" fontId="93" fillId="0" borderId="0" xfId="0" applyNumberFormat="1" applyFont="1" applyFill="1" applyBorder="1" applyAlignment="1">
      <alignment vertical="center"/>
    </xf>
    <xf numFmtId="170" fontId="91" fillId="0" borderId="0" xfId="0" applyNumberFormat="1" applyFont="1" applyFill="1" applyBorder="1" applyAlignment="1">
      <alignment horizontal="center" vertical="center" wrapText="1" readingOrder="1"/>
    </xf>
    <xf numFmtId="170" fontId="92" fillId="0" borderId="0" xfId="0" applyNumberFormat="1" applyFont="1" applyFill="1" applyBorder="1" applyAlignment="1">
      <alignment horizontal="center" vertical="center" wrapText="1"/>
    </xf>
    <xf numFmtId="170" fontId="91" fillId="0" borderId="0" xfId="0" applyNumberFormat="1" applyFont="1" applyFill="1" applyBorder="1" applyAlignment="1">
      <alignment horizontal="left" vertical="center"/>
    </xf>
    <xf numFmtId="170" fontId="93" fillId="0" borderId="0" xfId="0" applyNumberFormat="1" applyFont="1" applyFill="1" applyBorder="1" applyAlignment="1">
      <alignment vertical="top"/>
    </xf>
    <xf numFmtId="170" fontId="91" fillId="0" borderId="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left" vertical="top" wrapText="1"/>
    </xf>
    <xf numFmtId="170" fontId="25" fillId="0" borderId="0" xfId="0" applyNumberFormat="1" applyFont="1" applyAlignment="1">
      <alignment vertical="center"/>
    </xf>
    <xf numFmtId="170" fontId="25" fillId="0" borderId="0" xfId="0" applyNumberFormat="1" applyFont="1" applyBorder="1" applyAlignment="1">
      <alignment vertical="center"/>
    </xf>
    <xf numFmtId="170" fontId="92" fillId="0" borderId="0" xfId="0" applyNumberFormat="1" applyFont="1" applyBorder="1" applyAlignment="1">
      <alignment vertical="center"/>
    </xf>
    <xf numFmtId="170" fontId="25" fillId="0" borderId="0" xfId="49" applyNumberFormat="1" applyFont="1" applyBorder="1" applyAlignment="1">
      <alignment horizontal="center" vertical="center"/>
    </xf>
    <xf numFmtId="170" fontId="25" fillId="0" borderId="0" xfId="49" applyNumberFormat="1" applyFont="1" applyBorder="1" applyAlignment="1">
      <alignment horizontal="right" vertical="center"/>
    </xf>
    <xf numFmtId="170" fontId="25" fillId="0" borderId="0" xfId="49" applyNumberFormat="1" applyFont="1" applyBorder="1" applyAlignment="1">
      <alignment vertical="center"/>
    </xf>
    <xf numFmtId="170" fontId="92" fillId="0" borderId="0" xfId="0" applyNumberFormat="1" applyFont="1" applyAlignment="1">
      <alignment vertical="center"/>
    </xf>
    <xf numFmtId="170" fontId="25" fillId="0" borderId="0" xfId="49" applyNumberFormat="1" applyFont="1" applyAlignment="1">
      <alignment horizontal="center" vertical="center"/>
    </xf>
    <xf numFmtId="170" fontId="25" fillId="0" borderId="0" xfId="49" applyNumberFormat="1" applyFont="1" applyAlignment="1">
      <alignment horizontal="right" vertical="center"/>
    </xf>
    <xf numFmtId="170" fontId="25" fillId="0" borderId="0" xfId="49" applyNumberFormat="1" applyFont="1" applyAlignment="1">
      <alignment vertical="center"/>
    </xf>
    <xf numFmtId="170" fontId="26" fillId="0" borderId="0" xfId="0" applyNumberFormat="1" applyFont="1" applyAlignment="1">
      <alignment vertical="center" wrapText="1" readingOrder="1"/>
    </xf>
    <xf numFmtId="170" fontId="28" fillId="0" borderId="0" xfId="0" applyNumberFormat="1" applyFont="1" applyBorder="1" applyAlignment="1">
      <alignment vertical="center"/>
    </xf>
    <xf numFmtId="170" fontId="90" fillId="0" borderId="0" xfId="0" applyNumberFormat="1" applyFont="1" applyAlignment="1">
      <alignment vertical="center"/>
    </xf>
    <xf numFmtId="43" fontId="25" fillId="0" borderId="0" xfId="49" applyFont="1" applyAlignment="1">
      <alignment vertical="center"/>
    </xf>
    <xf numFmtId="170" fontId="25" fillId="0" borderId="0" xfId="0" applyNumberFormat="1" applyFont="1" applyFill="1" applyAlignment="1">
      <alignment vertical="center"/>
    </xf>
    <xf numFmtId="170" fontId="90" fillId="0" borderId="0" xfId="0" applyNumberFormat="1" applyFont="1" applyFill="1" applyAlignment="1">
      <alignment vertical="center"/>
    </xf>
    <xf numFmtId="170" fontId="30" fillId="0" borderId="0" xfId="0" applyNumberFormat="1" applyFont="1" applyAlignment="1">
      <alignment vertical="center"/>
    </xf>
    <xf numFmtId="170" fontId="36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49" fontId="26" fillId="0" borderId="0" xfId="49" applyNumberFormat="1" applyFont="1" applyFill="1" applyBorder="1" applyAlignment="1">
      <alignment horizontal="center" vertical="center" wrapText="1"/>
    </xf>
    <xf numFmtId="170" fontId="94" fillId="0" borderId="0" xfId="0" applyNumberFormat="1" applyFont="1" applyBorder="1" applyAlignment="1">
      <alignment vertical="center"/>
    </xf>
    <xf numFmtId="170" fontId="27" fillId="0" borderId="0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/>
    </xf>
    <xf numFmtId="170" fontId="27" fillId="0" borderId="11" xfId="0" applyNumberFormat="1" applyFont="1" applyFill="1" applyBorder="1" applyAlignment="1">
      <alignment vertical="center"/>
    </xf>
    <xf numFmtId="0" fontId="95" fillId="0" borderId="11" xfId="0" applyFont="1" applyFill="1" applyBorder="1" applyAlignment="1">
      <alignment/>
    </xf>
    <xf numFmtId="170" fontId="29" fillId="0" borderId="0" xfId="0" applyNumberFormat="1" applyFont="1" applyBorder="1" applyAlignment="1">
      <alignment vertical="center"/>
    </xf>
    <xf numFmtId="170" fontId="38" fillId="0" borderId="0" xfId="49" applyNumberFormat="1" applyFont="1" applyBorder="1" applyAlignment="1">
      <alignment horizontal="center" vertical="center" wrapText="1"/>
    </xf>
    <xf numFmtId="170" fontId="38" fillId="0" borderId="0" xfId="49" applyNumberFormat="1" applyFont="1" applyBorder="1" applyAlignment="1">
      <alignment horizontal="right" vertical="center" wrapText="1"/>
    </xf>
    <xf numFmtId="170" fontId="38" fillId="0" borderId="0" xfId="0" applyNumberFormat="1" applyFont="1" applyBorder="1" applyAlignment="1">
      <alignment vertical="center" wrapText="1" readingOrder="1"/>
    </xf>
    <xf numFmtId="170" fontId="38" fillId="0" borderId="0" xfId="49" applyNumberFormat="1" applyFont="1" applyBorder="1" applyAlignment="1">
      <alignment horizontal="center" vertical="center" wrapText="1" readingOrder="1"/>
    </xf>
    <xf numFmtId="170" fontId="29" fillId="0" borderId="0" xfId="49" applyNumberFormat="1" applyFont="1" applyBorder="1" applyAlignment="1">
      <alignment vertical="center"/>
    </xf>
    <xf numFmtId="170" fontId="26" fillId="0" borderId="24" xfId="0" applyNumberFormat="1" applyFont="1" applyFill="1" applyBorder="1" applyAlignment="1">
      <alignment horizontal="center" vertical="center" wrapText="1" readingOrder="1"/>
    </xf>
    <xf numFmtId="170" fontId="26" fillId="0" borderId="0" xfId="0" applyNumberFormat="1" applyFont="1" applyFill="1" applyBorder="1" applyAlignment="1">
      <alignment horizontal="center" vertical="center" wrapText="1" readingOrder="1"/>
    </xf>
    <xf numFmtId="170" fontId="26" fillId="0" borderId="0" xfId="49" applyNumberFormat="1" applyFont="1" applyFill="1" applyBorder="1" applyAlignment="1">
      <alignment horizontal="center" vertical="center" wrapText="1" readingOrder="1"/>
    </xf>
    <xf numFmtId="170" fontId="26" fillId="0" borderId="22" xfId="49" applyNumberFormat="1" applyFont="1" applyFill="1" applyBorder="1" applyAlignment="1">
      <alignment horizontal="center" vertical="center" wrapText="1" readingOrder="1"/>
    </xf>
    <xf numFmtId="43" fontId="90" fillId="0" borderId="0" xfId="49" applyFont="1" applyAlignment="1">
      <alignment vertical="center"/>
    </xf>
    <xf numFmtId="170" fontId="91" fillId="0" borderId="0" xfId="0" applyNumberFormat="1" applyFont="1" applyFill="1" applyBorder="1" applyAlignment="1">
      <alignment horizontal="center" vertical="center" wrapText="1"/>
    </xf>
    <xf numFmtId="170" fontId="26" fillId="0" borderId="24" xfId="0" applyNumberFormat="1" applyFont="1" applyFill="1" applyBorder="1" applyAlignment="1">
      <alignment vertical="center"/>
    </xf>
    <xf numFmtId="179" fontId="34" fillId="34" borderId="0" xfId="0" applyNumberFormat="1" applyFont="1" applyFill="1" applyBorder="1" applyAlignment="1">
      <alignment horizontal="left" vertical="top" wrapText="1"/>
    </xf>
    <xf numFmtId="49" fontId="26" fillId="0" borderId="22" xfId="49" applyNumberFormat="1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/>
    </xf>
    <xf numFmtId="170" fontId="27" fillId="0" borderId="11" xfId="0" applyNumberFormat="1" applyFont="1" applyFill="1" applyBorder="1" applyAlignment="1">
      <alignment horizontal="left" vertical="center"/>
    </xf>
    <xf numFmtId="170" fontId="32" fillId="0" borderId="0" xfId="0" applyNumberFormat="1" applyFont="1" applyFill="1" applyBorder="1" applyAlignment="1">
      <alignment horizontal="left" vertical="center" wrapText="1"/>
    </xf>
    <xf numFmtId="170" fontId="32" fillId="0" borderId="0" xfId="0" applyNumberFormat="1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left" vertical="top" wrapText="1"/>
    </xf>
    <xf numFmtId="170" fontId="27" fillId="0" borderId="0" xfId="0" applyNumberFormat="1" applyFont="1" applyFill="1" applyBorder="1" applyAlignment="1">
      <alignment horizontal="left" vertical="center" indent="2"/>
    </xf>
    <xf numFmtId="170" fontId="27" fillId="0" borderId="0" xfId="0" applyNumberFormat="1" applyFont="1" applyFill="1" applyBorder="1" applyAlignment="1">
      <alignment horizontal="left" vertical="center"/>
    </xf>
    <xf numFmtId="170" fontId="27" fillId="0" borderId="11" xfId="0" applyNumberFormat="1" applyFont="1" applyFill="1" applyBorder="1" applyAlignment="1">
      <alignment horizontal="left" vertical="center" wrapText="1" indent="3"/>
    </xf>
    <xf numFmtId="170" fontId="26" fillId="0" borderId="0" xfId="0" applyNumberFormat="1" applyFont="1" applyFill="1" applyBorder="1" applyAlignment="1">
      <alignment horizontal="left" vertical="center" wrapText="1"/>
    </xf>
    <xf numFmtId="170" fontId="25" fillId="0" borderId="0" xfId="0" applyNumberFormat="1" applyFont="1" applyFill="1" applyBorder="1" applyAlignment="1">
      <alignment horizontal="left" vertical="center" wrapText="1" readingOrder="1"/>
    </xf>
    <xf numFmtId="170" fontId="25" fillId="0" borderId="0" xfId="0" applyNumberFormat="1" applyFont="1" applyFill="1" applyBorder="1" applyAlignment="1">
      <alignment horizontal="left" vertical="center" wrapText="1"/>
    </xf>
    <xf numFmtId="170" fontId="26" fillId="0" borderId="0" xfId="0" applyNumberFormat="1" applyFont="1" applyFill="1" applyBorder="1" applyAlignment="1">
      <alignment horizontal="left" vertical="center" wrapText="1" readingOrder="1"/>
    </xf>
    <xf numFmtId="170" fontId="32" fillId="0" borderId="0" xfId="0" applyNumberFormat="1" applyFont="1" applyFill="1" applyBorder="1" applyAlignment="1">
      <alignment horizontal="center" vertical="center" wrapText="1" readingOrder="1"/>
    </xf>
    <xf numFmtId="170" fontId="26" fillId="0" borderId="0" xfId="0" applyNumberFormat="1" applyFont="1" applyFill="1" applyBorder="1" applyAlignment="1">
      <alignment horizontal="right" vertical="center"/>
    </xf>
    <xf numFmtId="170" fontId="26" fillId="0" borderId="22" xfId="0" applyNumberFormat="1" applyFont="1" applyFill="1" applyBorder="1" applyAlignment="1">
      <alignment horizontal="right" vertical="center"/>
    </xf>
    <xf numFmtId="170" fontId="91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/>
    </xf>
    <xf numFmtId="170" fontId="35" fillId="35" borderId="26" xfId="0" applyNumberFormat="1" applyFont="1" applyFill="1" applyBorder="1" applyAlignment="1">
      <alignment horizontal="center" vertical="center" wrapText="1" readingOrder="1"/>
    </xf>
    <xf numFmtId="170" fontId="35" fillId="35" borderId="15" xfId="0" applyNumberFormat="1" applyFont="1" applyFill="1" applyBorder="1" applyAlignment="1">
      <alignment horizontal="center" vertical="center" wrapText="1" readingOrder="1"/>
    </xf>
    <xf numFmtId="170" fontId="35" fillId="35" borderId="27" xfId="0" applyNumberFormat="1" applyFont="1" applyFill="1" applyBorder="1" applyAlignment="1">
      <alignment horizontal="center" vertical="center" wrapText="1" readingOrder="1"/>
    </xf>
    <xf numFmtId="170" fontId="35" fillId="35" borderId="28" xfId="0" applyNumberFormat="1" applyFont="1" applyFill="1" applyBorder="1" applyAlignment="1">
      <alignment horizontal="center" vertical="center" wrapText="1" readingOrder="1"/>
    </xf>
    <xf numFmtId="170" fontId="35" fillId="35" borderId="0" xfId="0" applyNumberFormat="1" applyFont="1" applyFill="1" applyBorder="1" applyAlignment="1">
      <alignment horizontal="center" vertical="center" wrapText="1" readingOrder="1"/>
    </xf>
    <xf numFmtId="170" fontId="35" fillId="35" borderId="29" xfId="0" applyNumberFormat="1" applyFont="1" applyFill="1" applyBorder="1" applyAlignment="1">
      <alignment horizontal="center" vertical="center" wrapText="1" readingOrder="1"/>
    </xf>
    <xf numFmtId="170" fontId="34" fillId="35" borderId="30" xfId="0" applyNumberFormat="1" applyFont="1" applyFill="1" applyBorder="1" applyAlignment="1">
      <alignment horizontal="center" vertical="center" wrapText="1" readingOrder="1"/>
    </xf>
    <xf numFmtId="170" fontId="34" fillId="35" borderId="14" xfId="0" applyNumberFormat="1" applyFont="1" applyFill="1" applyBorder="1" applyAlignment="1">
      <alignment horizontal="center" vertical="center" wrapText="1" readingOrder="1"/>
    </xf>
    <xf numFmtId="170" fontId="34" fillId="35" borderId="31" xfId="0" applyNumberFormat="1" applyFont="1" applyFill="1" applyBorder="1" applyAlignment="1">
      <alignment horizontal="center" vertical="center" wrapText="1" readingOrder="1"/>
    </xf>
    <xf numFmtId="170" fontId="25" fillId="0" borderId="0" xfId="0" applyNumberFormat="1" applyFont="1" applyAlignment="1">
      <alignment horizontal="left" vertical="center"/>
    </xf>
    <xf numFmtId="179" fontId="25" fillId="0" borderId="0" xfId="53" applyNumberFormat="1" applyFont="1" applyFill="1" applyBorder="1" applyAlignment="1">
      <alignment horizontal="center" vertical="center"/>
    </xf>
    <xf numFmtId="179" fontId="29" fillId="0" borderId="0" xfId="53" applyNumberFormat="1" applyFont="1" applyFill="1" applyBorder="1" applyAlignment="1">
      <alignment horizontal="center" vertical="center"/>
    </xf>
    <xf numFmtId="179" fontId="25" fillId="0" borderId="22" xfId="53" applyNumberFormat="1" applyFont="1" applyFill="1" applyBorder="1" applyAlignment="1">
      <alignment horizontal="center" vertical="center"/>
    </xf>
    <xf numFmtId="170" fontId="2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 horizontal="center" wrapText="1"/>
    </xf>
    <xf numFmtId="186" fontId="11" fillId="0" borderId="32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8" fillId="0" borderId="0" xfId="49" applyNumberFormat="1" applyFont="1" applyBorder="1" applyAlignment="1">
      <alignment horizontal="center" vertical="top"/>
    </xf>
    <xf numFmtId="186" fontId="12" fillId="0" borderId="0" xfId="49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86" fontId="13" fillId="0" borderId="0" xfId="0" applyNumberFormat="1" applyFont="1" applyBorder="1" applyAlignment="1">
      <alignment horizontal="center" vertical="justify" wrapText="1"/>
    </xf>
    <xf numFmtId="186" fontId="6" fillId="0" borderId="0" xfId="0" applyNumberFormat="1" applyFont="1" applyAlignment="1">
      <alignment horizontal="center"/>
    </xf>
    <xf numFmtId="186" fontId="6" fillId="0" borderId="32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87" fillId="0" borderId="0" xfId="0" applyFont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0</xdr:rowOff>
    </xdr:from>
    <xdr:to>
      <xdr:col>5</xdr:col>
      <xdr:colOff>838200</xdr:colOff>
      <xdr:row>4</xdr:row>
      <xdr:rowOff>114300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1619250</xdr:colOff>
      <xdr:row>4</xdr:row>
      <xdr:rowOff>104775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19050</xdr:colOff>
      <xdr:row>3</xdr:row>
      <xdr:rowOff>76200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952500</xdr:colOff>
      <xdr:row>3</xdr:row>
      <xdr:rowOff>47625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14</xdr:row>
      <xdr:rowOff>133350</xdr:rowOff>
    </xdr:from>
    <xdr:to>
      <xdr:col>15</xdr:col>
      <xdr:colOff>209550</xdr:colOff>
      <xdr:row>18</xdr:row>
      <xdr:rowOff>161925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908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3:AA71"/>
  <sheetViews>
    <sheetView showGridLines="0" tabSelected="1" zoomScalePageLayoutView="110" workbookViewId="0" topLeftCell="B1">
      <selection activeCell="B12" sqref="B12:V12"/>
    </sheetView>
  </sheetViews>
  <sheetFormatPr defaultColWidth="6.8515625" defaultRowHeight="12.75" customHeight="1"/>
  <cols>
    <col min="1" max="1" width="8.28125" style="169" hidden="1" customWidth="1"/>
    <col min="2" max="2" width="2.00390625" style="169" customWidth="1"/>
    <col min="3" max="3" width="1.28515625" style="169" customWidth="1"/>
    <col min="4" max="4" width="2.421875" style="169" customWidth="1"/>
    <col min="5" max="5" width="37.7109375" style="169" customWidth="1"/>
    <col min="6" max="6" width="8.421875" style="175" hidden="1" customWidth="1"/>
    <col min="7" max="7" width="15.140625" style="176" bestFit="1" customWidth="1"/>
    <col min="8" max="8" width="3.421875" style="177" customWidth="1"/>
    <col min="9" max="9" width="15.140625" style="169" bestFit="1" customWidth="1"/>
    <col min="10" max="10" width="2.140625" style="169" customWidth="1"/>
    <col min="11" max="11" width="10.7109375" style="169" hidden="1" customWidth="1"/>
    <col min="12" max="12" width="2.8515625" style="169" customWidth="1"/>
    <col min="13" max="13" width="2.00390625" style="169" customWidth="1"/>
    <col min="14" max="14" width="1.57421875" style="169" customWidth="1"/>
    <col min="15" max="15" width="7.421875" style="169" customWidth="1"/>
    <col min="16" max="16" width="5.57421875" style="169" customWidth="1"/>
    <col min="17" max="17" width="20.140625" style="169" customWidth="1"/>
    <col min="18" max="18" width="14.28125" style="169" customWidth="1"/>
    <col min="19" max="19" width="7.28125" style="175" hidden="1" customWidth="1"/>
    <col min="20" max="20" width="16.7109375" style="176" customWidth="1"/>
    <col min="21" max="21" width="3.57421875" style="169" customWidth="1"/>
    <col min="22" max="22" width="16.8515625" style="178" customWidth="1"/>
    <col min="23" max="23" width="11.28125" style="169" hidden="1" customWidth="1"/>
    <col min="24" max="24" width="10.8515625" style="169" customWidth="1"/>
    <col min="25" max="25" width="13.00390625" style="169" customWidth="1"/>
    <col min="26" max="26" width="6.8515625" style="169" customWidth="1"/>
    <col min="27" max="27" width="18.00390625" style="169" customWidth="1"/>
    <col min="28" max="28" width="10.140625" style="169" customWidth="1"/>
    <col min="29" max="16384" width="6.8515625" style="169" customWidth="1"/>
  </cols>
  <sheetData>
    <row r="3" spans="2:22" ht="15.75" customHeight="1">
      <c r="B3" s="170"/>
      <c r="C3" s="170"/>
      <c r="D3" s="170"/>
      <c r="E3" s="170"/>
      <c r="F3" s="171"/>
      <c r="G3" s="172"/>
      <c r="H3" s="173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T3" s="172"/>
      <c r="U3" s="170"/>
      <c r="V3" s="174"/>
    </row>
    <row r="4" spans="2:22" ht="9" customHeight="1">
      <c r="B4" s="170"/>
      <c r="C4" s="170"/>
      <c r="D4" s="170"/>
      <c r="E4" s="170"/>
      <c r="F4" s="171"/>
      <c r="G4" s="172"/>
      <c r="H4" s="173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1"/>
      <c r="T4" s="172"/>
      <c r="U4" s="170"/>
      <c r="V4" s="174"/>
    </row>
    <row r="5" spans="2:22" ht="15.75" customHeight="1">
      <c r="B5" s="170"/>
      <c r="C5" s="170"/>
      <c r="D5" s="170"/>
      <c r="E5" s="170"/>
      <c r="F5" s="171"/>
      <c r="G5" s="172"/>
      <c r="H5" s="173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1"/>
      <c r="T5" s="172"/>
      <c r="U5" s="170"/>
      <c r="V5" s="174"/>
    </row>
    <row r="6" spans="2:22" ht="15" customHeight="1">
      <c r="B6" s="170"/>
      <c r="C6" s="170"/>
      <c r="D6" s="170"/>
      <c r="E6" s="170"/>
      <c r="F6" s="171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174"/>
    </row>
    <row r="7" spans="7:22" ht="21.75" customHeight="1">
      <c r="G7" s="169"/>
      <c r="H7" s="169"/>
      <c r="T7" s="169"/>
      <c r="V7" s="169"/>
    </row>
    <row r="8" ht="21.75" customHeight="1"/>
    <row r="9" spans="2:22" ht="15" customHeight="1"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</row>
    <row r="10" spans="2:22" ht="11.25" customHeight="1" thickBot="1">
      <c r="B10" s="194"/>
      <c r="C10" s="194"/>
      <c r="D10" s="194"/>
      <c r="E10" s="194"/>
      <c r="F10" s="194"/>
      <c r="G10" s="195"/>
      <c r="H10" s="196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7"/>
      <c r="V10" s="199"/>
    </row>
    <row r="11" spans="1:22" ht="18.75" customHeight="1">
      <c r="A11" s="179"/>
      <c r="B11" s="228" t="s">
        <v>193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0"/>
    </row>
    <row r="12" spans="1:22" ht="18.75" customHeight="1">
      <c r="A12" s="179"/>
      <c r="B12" s="231" t="s">
        <v>227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</row>
    <row r="13" spans="1:22" ht="18.75" customHeight="1" thickBot="1">
      <c r="A13" s="179"/>
      <c r="B13" s="234" t="s">
        <v>225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6"/>
    </row>
    <row r="14" spans="1:22" ht="6.75" customHeight="1">
      <c r="A14" s="179"/>
      <c r="B14" s="200"/>
      <c r="C14" s="201"/>
      <c r="D14" s="201"/>
      <c r="E14" s="201"/>
      <c r="F14" s="163"/>
      <c r="G14" s="117"/>
      <c r="H14" s="118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163"/>
      <c r="T14" s="202"/>
      <c r="U14" s="201"/>
      <c r="V14" s="203"/>
    </row>
    <row r="15" spans="1:23" ht="13.5" customHeight="1">
      <c r="A15" s="170"/>
      <c r="B15" s="109"/>
      <c r="C15" s="100"/>
      <c r="D15" s="100"/>
      <c r="E15" s="100"/>
      <c r="F15" s="171"/>
      <c r="G15" s="188" t="s">
        <v>226</v>
      </c>
      <c r="H15" s="111"/>
      <c r="I15" s="188" t="s">
        <v>223</v>
      </c>
      <c r="J15" s="186"/>
      <c r="K15" s="186" t="s">
        <v>137</v>
      </c>
      <c r="L15" s="187"/>
      <c r="M15" s="187"/>
      <c r="N15" s="187"/>
      <c r="O15" s="187"/>
      <c r="P15" s="187"/>
      <c r="Q15" s="187"/>
      <c r="R15" s="187"/>
      <c r="S15" s="189"/>
      <c r="T15" s="188" t="s">
        <v>226</v>
      </c>
      <c r="U15" s="111"/>
      <c r="V15" s="208" t="s">
        <v>223</v>
      </c>
      <c r="W15" s="180" t="s">
        <v>137</v>
      </c>
    </row>
    <row r="16" spans="1:23" ht="13.5" customHeight="1">
      <c r="A16" s="170"/>
      <c r="B16" s="109"/>
      <c r="C16" s="100"/>
      <c r="D16" s="100"/>
      <c r="E16" s="100"/>
      <c r="F16" s="155" t="s">
        <v>67</v>
      </c>
      <c r="G16" s="110"/>
      <c r="H16" s="111"/>
      <c r="I16" s="110"/>
      <c r="J16" s="112"/>
      <c r="K16" s="112"/>
      <c r="L16" s="100"/>
      <c r="M16" s="100"/>
      <c r="N16" s="100"/>
      <c r="O16" s="100"/>
      <c r="P16" s="100"/>
      <c r="Q16" s="100"/>
      <c r="R16" s="100"/>
      <c r="S16" s="155" t="s">
        <v>67</v>
      </c>
      <c r="T16" s="113"/>
      <c r="U16" s="114"/>
      <c r="V16" s="115"/>
      <c r="W16" s="180"/>
    </row>
    <row r="17" spans="1:22" ht="32.25" customHeight="1">
      <c r="A17" s="170"/>
      <c r="B17" s="206" t="s">
        <v>198</v>
      </c>
      <c r="C17" s="136"/>
      <c r="D17" s="136"/>
      <c r="E17" s="136"/>
      <c r="F17" s="156"/>
      <c r="G17" s="117"/>
      <c r="H17" s="118"/>
      <c r="I17" s="119"/>
      <c r="J17" s="100"/>
      <c r="K17" s="100"/>
      <c r="L17" s="218" t="s">
        <v>197</v>
      </c>
      <c r="M17" s="218"/>
      <c r="N17" s="218"/>
      <c r="O17" s="218"/>
      <c r="P17" s="218"/>
      <c r="Q17" s="218"/>
      <c r="R17" s="218"/>
      <c r="S17" s="158"/>
      <c r="T17" s="117"/>
      <c r="U17" s="223"/>
      <c r="V17" s="224"/>
    </row>
    <row r="18" spans="1:22" ht="11.25">
      <c r="A18" s="170"/>
      <c r="B18" s="109"/>
      <c r="C18" s="100"/>
      <c r="D18" s="218" t="s">
        <v>0</v>
      </c>
      <c r="E18" s="218"/>
      <c r="F18" s="218"/>
      <c r="G18" s="101"/>
      <c r="H18" s="102"/>
      <c r="I18" s="100"/>
      <c r="J18" s="100"/>
      <c r="K18" s="100"/>
      <c r="L18" s="100"/>
      <c r="M18" s="100"/>
      <c r="N18" s="218" t="s">
        <v>1</v>
      </c>
      <c r="O18" s="218"/>
      <c r="P18" s="218"/>
      <c r="Q18" s="218"/>
      <c r="R18" s="116"/>
      <c r="S18" s="158"/>
      <c r="T18" s="101"/>
      <c r="U18" s="100"/>
      <c r="V18" s="103"/>
    </row>
    <row r="19" spans="1:23" ht="11.25">
      <c r="A19" s="170" t="s">
        <v>202</v>
      </c>
      <c r="B19" s="109"/>
      <c r="C19" s="100"/>
      <c r="D19" s="220" t="s">
        <v>2</v>
      </c>
      <c r="E19" s="220"/>
      <c r="F19" s="167" t="s">
        <v>194</v>
      </c>
      <c r="G19" s="154">
        <v>179852462.13</v>
      </c>
      <c r="H19" s="122"/>
      <c r="I19" s="154">
        <v>125624280.44</v>
      </c>
      <c r="J19" s="100"/>
      <c r="K19" s="100">
        <v>54228181.69</v>
      </c>
      <c r="L19" s="100"/>
      <c r="M19" s="100"/>
      <c r="N19" s="220" t="s">
        <v>3</v>
      </c>
      <c r="O19" s="220"/>
      <c r="P19" s="220"/>
      <c r="Q19" s="220"/>
      <c r="R19" s="220"/>
      <c r="S19" s="167" t="s">
        <v>72</v>
      </c>
      <c r="T19" s="123">
        <v>40930497.05</v>
      </c>
      <c r="U19" s="124"/>
      <c r="V19" s="125">
        <v>37644971.63</v>
      </c>
      <c r="W19" s="181">
        <v>3285525.4199999943</v>
      </c>
    </row>
    <row r="20" spans="1:23" ht="12" customHeight="1">
      <c r="A20" s="170" t="s">
        <v>203</v>
      </c>
      <c r="B20" s="109"/>
      <c r="C20" s="100"/>
      <c r="D20" s="219" t="s">
        <v>4</v>
      </c>
      <c r="E20" s="219"/>
      <c r="F20" s="167" t="s">
        <v>195</v>
      </c>
      <c r="G20" s="154">
        <v>8851381.33</v>
      </c>
      <c r="H20" s="154"/>
      <c r="I20" s="154">
        <v>6736607.8</v>
      </c>
      <c r="J20" s="100"/>
      <c r="K20" s="100">
        <v>2114773.5300000003</v>
      </c>
      <c r="L20" s="100"/>
      <c r="M20" s="100"/>
      <c r="N20" s="219" t="s">
        <v>5</v>
      </c>
      <c r="O20" s="219"/>
      <c r="P20" s="219"/>
      <c r="Q20" s="219"/>
      <c r="R20" s="219"/>
      <c r="S20" s="163" t="s">
        <v>80</v>
      </c>
      <c r="T20" s="123">
        <v>0</v>
      </c>
      <c r="U20" s="124"/>
      <c r="V20" s="125">
        <v>0</v>
      </c>
      <c r="W20" s="169">
        <v>0</v>
      </c>
    </row>
    <row r="21" spans="1:23" ht="23.25" customHeight="1">
      <c r="A21" s="170" t="s">
        <v>204</v>
      </c>
      <c r="B21" s="109"/>
      <c r="C21" s="100"/>
      <c r="D21" s="219" t="s">
        <v>161</v>
      </c>
      <c r="E21" s="219"/>
      <c r="F21" s="167" t="s">
        <v>68</v>
      </c>
      <c r="G21" s="154">
        <v>2398402.34</v>
      </c>
      <c r="H21" s="154"/>
      <c r="I21" s="154">
        <v>36202.7</v>
      </c>
      <c r="J21" s="100"/>
      <c r="K21" s="100">
        <v>2362199.6399999997</v>
      </c>
      <c r="L21" s="100"/>
      <c r="M21" s="100"/>
      <c r="N21" s="219" t="s">
        <v>171</v>
      </c>
      <c r="O21" s="219"/>
      <c r="P21" s="219"/>
      <c r="Q21" s="219"/>
      <c r="R21" s="100"/>
      <c r="S21" s="163" t="s">
        <v>190</v>
      </c>
      <c r="T21" s="123">
        <v>3226688.12</v>
      </c>
      <c r="U21" s="124"/>
      <c r="V21" s="125">
        <v>12534249.96</v>
      </c>
      <c r="W21" s="169">
        <v>-9307561.84</v>
      </c>
    </row>
    <row r="22" spans="1:23" ht="15" customHeight="1">
      <c r="A22" s="170" t="s">
        <v>205</v>
      </c>
      <c r="B22" s="109"/>
      <c r="C22" s="100"/>
      <c r="D22" s="100" t="s">
        <v>163</v>
      </c>
      <c r="E22" s="100"/>
      <c r="F22" s="157"/>
      <c r="G22" s="154">
        <v>0</v>
      </c>
      <c r="H22" s="154"/>
      <c r="I22" s="154">
        <v>0</v>
      </c>
      <c r="J22" s="100"/>
      <c r="K22" s="100">
        <v>0</v>
      </c>
      <c r="L22" s="100"/>
      <c r="M22" s="100"/>
      <c r="N22" s="100" t="s">
        <v>172</v>
      </c>
      <c r="O22" s="100"/>
      <c r="P22" s="100"/>
      <c r="Q22" s="100"/>
      <c r="R22" s="100"/>
      <c r="S22" s="157"/>
      <c r="T22" s="123">
        <v>0</v>
      </c>
      <c r="U22" s="124"/>
      <c r="V22" s="125">
        <v>0</v>
      </c>
      <c r="W22" s="169">
        <v>0</v>
      </c>
    </row>
    <row r="23" spans="1:23" ht="15" customHeight="1">
      <c r="A23" s="170" t="s">
        <v>206</v>
      </c>
      <c r="B23" s="109"/>
      <c r="C23" s="100"/>
      <c r="D23" s="220" t="s">
        <v>164</v>
      </c>
      <c r="E23" s="220"/>
      <c r="F23" s="167"/>
      <c r="G23" s="154">
        <v>383247.01</v>
      </c>
      <c r="H23" s="154"/>
      <c r="I23" s="154">
        <v>0.01</v>
      </c>
      <c r="J23" s="100"/>
      <c r="K23" s="100">
        <v>383247</v>
      </c>
      <c r="L23" s="100"/>
      <c r="M23" s="100"/>
      <c r="N23" s="100" t="s">
        <v>173</v>
      </c>
      <c r="O23" s="100"/>
      <c r="P23" s="100"/>
      <c r="Q23" s="100"/>
      <c r="R23" s="100"/>
      <c r="S23" s="157"/>
      <c r="T23" s="123">
        <v>0</v>
      </c>
      <c r="U23" s="124"/>
      <c r="V23" s="125">
        <v>0</v>
      </c>
      <c r="W23" s="169">
        <v>0</v>
      </c>
    </row>
    <row r="24" spans="1:23" ht="27" customHeight="1">
      <c r="A24" s="170" t="s">
        <v>207</v>
      </c>
      <c r="B24" s="109"/>
      <c r="C24" s="100"/>
      <c r="D24" s="219" t="s">
        <v>165</v>
      </c>
      <c r="E24" s="219"/>
      <c r="F24" s="155"/>
      <c r="G24" s="154">
        <v>0</v>
      </c>
      <c r="H24" s="154"/>
      <c r="I24" s="154">
        <v>0</v>
      </c>
      <c r="J24" s="100"/>
      <c r="K24" s="100">
        <v>0</v>
      </c>
      <c r="L24" s="100"/>
      <c r="M24" s="100"/>
      <c r="N24" s="220" t="s">
        <v>174</v>
      </c>
      <c r="O24" s="220"/>
      <c r="P24" s="220"/>
      <c r="Q24" s="220"/>
      <c r="R24" s="220"/>
      <c r="S24" s="167"/>
      <c r="T24" s="123">
        <v>0</v>
      </c>
      <c r="U24" s="124"/>
      <c r="V24" s="125">
        <v>0</v>
      </c>
      <c r="W24" s="169">
        <v>0</v>
      </c>
    </row>
    <row r="25" spans="1:23" ht="17.25" customHeight="1">
      <c r="A25" s="170" t="s">
        <v>208</v>
      </c>
      <c r="B25" s="109"/>
      <c r="C25" s="100"/>
      <c r="D25" s="220" t="s">
        <v>6</v>
      </c>
      <c r="E25" s="220"/>
      <c r="F25" s="167"/>
      <c r="G25" s="154">
        <v>0</v>
      </c>
      <c r="H25" s="154"/>
      <c r="I25" s="154">
        <v>0</v>
      </c>
      <c r="J25" s="100"/>
      <c r="K25" s="100">
        <v>0</v>
      </c>
      <c r="L25" s="100"/>
      <c r="M25" s="100"/>
      <c r="N25" s="220" t="s">
        <v>8</v>
      </c>
      <c r="O25" s="220"/>
      <c r="P25" s="220"/>
      <c r="Q25" s="220"/>
      <c r="R25" s="220"/>
      <c r="S25" s="167" t="s">
        <v>191</v>
      </c>
      <c r="T25" s="123">
        <v>980148.81</v>
      </c>
      <c r="U25" s="124"/>
      <c r="V25" s="125">
        <v>23570751.13</v>
      </c>
      <c r="W25" s="169">
        <v>-22590602.32</v>
      </c>
    </row>
    <row r="26" spans="1:23" ht="15" customHeight="1">
      <c r="A26" s="170"/>
      <c r="B26" s="109"/>
      <c r="C26" s="100"/>
      <c r="D26" s="100"/>
      <c r="E26" s="100"/>
      <c r="F26" s="157"/>
      <c r="G26" s="122"/>
      <c r="H26" s="122"/>
      <c r="I26" s="122"/>
      <c r="J26" s="100"/>
      <c r="K26" s="100">
        <v>0</v>
      </c>
      <c r="L26" s="100"/>
      <c r="M26" s="100"/>
      <c r="N26" s="220" t="s">
        <v>9</v>
      </c>
      <c r="O26" s="220"/>
      <c r="P26" s="220"/>
      <c r="Q26" s="220"/>
      <c r="R26" s="220"/>
      <c r="S26" s="167" t="s">
        <v>73</v>
      </c>
      <c r="T26" s="123">
        <v>1031839.58</v>
      </c>
      <c r="U26" s="124"/>
      <c r="V26" s="125">
        <v>286399.6</v>
      </c>
      <c r="W26" s="169">
        <v>745439.98</v>
      </c>
    </row>
    <row r="27" spans="1:23" ht="11.25">
      <c r="A27" s="170"/>
      <c r="B27" s="109"/>
      <c r="C27" s="120"/>
      <c r="D27" s="120"/>
      <c r="E27" s="120"/>
      <c r="F27" s="158"/>
      <c r="G27" s="127"/>
      <c r="H27" s="128"/>
      <c r="I27" s="127"/>
      <c r="J27" s="100"/>
      <c r="K27" s="100">
        <v>0</v>
      </c>
      <c r="L27" s="100"/>
      <c r="M27" s="100"/>
      <c r="N27" s="100"/>
      <c r="O27" s="100"/>
      <c r="P27" s="100"/>
      <c r="Q27" s="100"/>
      <c r="R27" s="100"/>
      <c r="S27" s="157"/>
      <c r="T27" s="100"/>
      <c r="U27" s="100"/>
      <c r="V27" s="129"/>
      <c r="W27" s="169">
        <v>0</v>
      </c>
    </row>
    <row r="28" spans="1:23" ht="11.25">
      <c r="A28" s="170"/>
      <c r="B28" s="109"/>
      <c r="C28" s="211" t="s">
        <v>176</v>
      </c>
      <c r="D28" s="211"/>
      <c r="E28" s="211"/>
      <c r="F28" s="158"/>
      <c r="G28" s="127">
        <v>191485492.81</v>
      </c>
      <c r="H28" s="128"/>
      <c r="I28" s="127">
        <v>132397090.95</v>
      </c>
      <c r="J28" s="100"/>
      <c r="K28" s="100">
        <v>59088401.86</v>
      </c>
      <c r="L28" s="100"/>
      <c r="M28" s="100"/>
      <c r="N28" s="211" t="s">
        <v>175</v>
      </c>
      <c r="O28" s="211"/>
      <c r="P28" s="211"/>
      <c r="Q28" s="211"/>
      <c r="R28" s="211"/>
      <c r="S28" s="167"/>
      <c r="T28" s="127">
        <v>46169173.559999995</v>
      </c>
      <c r="U28" s="127"/>
      <c r="V28" s="130">
        <v>74036372.32</v>
      </c>
      <c r="W28" s="169">
        <v>-27867198.759999998</v>
      </c>
    </row>
    <row r="29" spans="1:23" ht="11.25">
      <c r="A29" s="170"/>
      <c r="B29" s="109"/>
      <c r="C29" s="120"/>
      <c r="D29" s="120"/>
      <c r="E29" s="120"/>
      <c r="F29" s="158"/>
      <c r="G29" s="127"/>
      <c r="H29" s="128"/>
      <c r="I29" s="127"/>
      <c r="J29" s="100"/>
      <c r="K29" s="100">
        <v>0</v>
      </c>
      <c r="L29" s="100"/>
      <c r="M29" s="100"/>
      <c r="N29" s="121"/>
      <c r="O29" s="121"/>
      <c r="P29" s="121"/>
      <c r="Q29" s="121"/>
      <c r="R29" s="121"/>
      <c r="S29" s="167"/>
      <c r="T29" s="131"/>
      <c r="U29" s="100"/>
      <c r="V29" s="132"/>
      <c r="W29" s="169">
        <v>0</v>
      </c>
    </row>
    <row r="30" spans="1:23" ht="13.5" customHeight="1">
      <c r="A30" s="170"/>
      <c r="B30" s="109"/>
      <c r="C30" s="100"/>
      <c r="D30" s="100"/>
      <c r="E30" s="100"/>
      <c r="F30" s="157"/>
      <c r="G30" s="100"/>
      <c r="H30" s="100"/>
      <c r="I30" s="100"/>
      <c r="J30" s="100"/>
      <c r="K30" s="100">
        <v>0</v>
      </c>
      <c r="L30" s="100"/>
      <c r="M30" s="100"/>
      <c r="N30" s="218" t="s">
        <v>10</v>
      </c>
      <c r="O30" s="218"/>
      <c r="P30" s="218"/>
      <c r="Q30" s="218"/>
      <c r="R30" s="218"/>
      <c r="S30" s="167"/>
      <c r="T30" s="101"/>
      <c r="U30" s="100"/>
      <c r="V30" s="103"/>
      <c r="W30" s="169">
        <v>0</v>
      </c>
    </row>
    <row r="31" spans="1:23" ht="13.5" customHeight="1">
      <c r="A31" s="170"/>
      <c r="B31" s="109"/>
      <c r="C31" s="100"/>
      <c r="D31" s="100"/>
      <c r="E31" s="100"/>
      <c r="F31" s="157"/>
      <c r="G31" s="100"/>
      <c r="H31" s="100"/>
      <c r="I31" s="100"/>
      <c r="J31" s="100"/>
      <c r="K31" s="100">
        <v>0</v>
      </c>
      <c r="L31" s="100"/>
      <c r="M31" s="100"/>
      <c r="N31" s="100" t="s">
        <v>160</v>
      </c>
      <c r="O31" s="100"/>
      <c r="P31" s="100"/>
      <c r="Q31" s="100"/>
      <c r="R31" s="100"/>
      <c r="S31" s="167" t="s">
        <v>74</v>
      </c>
      <c r="T31" s="123">
        <v>3781674.12</v>
      </c>
      <c r="U31" s="124"/>
      <c r="V31" s="125">
        <v>3771619.78</v>
      </c>
      <c r="W31" s="181">
        <v>10054.340000000317</v>
      </c>
    </row>
    <row r="32" spans="1:23" ht="16.5" customHeight="1">
      <c r="A32" s="170"/>
      <c r="B32" s="109"/>
      <c r="C32" s="100"/>
      <c r="D32" s="100"/>
      <c r="E32" s="100"/>
      <c r="F32" s="167"/>
      <c r="G32" s="100"/>
      <c r="H32" s="100"/>
      <c r="I32" s="100"/>
      <c r="J32" s="100"/>
      <c r="K32" s="100">
        <v>0</v>
      </c>
      <c r="L32" s="100"/>
      <c r="M32" s="100"/>
      <c r="N32" s="220" t="s">
        <v>12</v>
      </c>
      <c r="O32" s="220"/>
      <c r="P32" s="220"/>
      <c r="Q32" s="220"/>
      <c r="R32" s="220"/>
      <c r="S32" s="167" t="s">
        <v>75</v>
      </c>
      <c r="T32" s="123">
        <v>77581.2</v>
      </c>
      <c r="U32" s="124"/>
      <c r="V32" s="125">
        <v>77581.2</v>
      </c>
      <c r="W32" s="169">
        <v>0</v>
      </c>
    </row>
    <row r="33" spans="1:23" ht="11.25">
      <c r="A33" s="170"/>
      <c r="B33" s="109"/>
      <c r="C33" s="218" t="s">
        <v>7</v>
      </c>
      <c r="D33" s="218"/>
      <c r="E33" s="218"/>
      <c r="F33" s="157"/>
      <c r="G33" s="101"/>
      <c r="H33" s="102"/>
      <c r="I33" s="100"/>
      <c r="J33" s="100"/>
      <c r="K33" s="100">
        <v>0</v>
      </c>
      <c r="L33" s="100"/>
      <c r="M33" s="100"/>
      <c r="N33" s="220" t="s">
        <v>14</v>
      </c>
      <c r="O33" s="220"/>
      <c r="P33" s="220"/>
      <c r="Q33" s="220"/>
      <c r="R33" s="220"/>
      <c r="S33" s="167" t="s">
        <v>76</v>
      </c>
      <c r="T33" s="123">
        <v>191166766.78</v>
      </c>
      <c r="U33" s="124"/>
      <c r="V33" s="125">
        <v>191166766.78</v>
      </c>
      <c r="W33" s="169">
        <v>0</v>
      </c>
    </row>
    <row r="34" spans="1:23" ht="17.25" customHeight="1">
      <c r="A34" s="170" t="s">
        <v>209</v>
      </c>
      <c r="B34" s="109"/>
      <c r="C34" s="100"/>
      <c r="D34" s="219" t="s">
        <v>166</v>
      </c>
      <c r="E34" s="219"/>
      <c r="F34" s="167"/>
      <c r="G34" s="154">
        <v>0</v>
      </c>
      <c r="H34" s="154"/>
      <c r="I34" s="154">
        <v>0</v>
      </c>
      <c r="J34" s="100"/>
      <c r="K34" s="100">
        <v>0</v>
      </c>
      <c r="L34" s="100"/>
      <c r="M34" s="100"/>
      <c r="N34" s="220" t="s">
        <v>196</v>
      </c>
      <c r="O34" s="220"/>
      <c r="P34" s="220"/>
      <c r="Q34" s="220"/>
      <c r="R34" s="220"/>
      <c r="S34" s="167" t="s">
        <v>77</v>
      </c>
      <c r="T34" s="123">
        <v>1499791.63</v>
      </c>
      <c r="U34" s="124"/>
      <c r="V34" s="125">
        <v>1972153.86</v>
      </c>
      <c r="W34" s="169">
        <v>-472362.2300000002</v>
      </c>
    </row>
    <row r="35" spans="1:23" ht="24.75" customHeight="1">
      <c r="A35" s="170" t="s">
        <v>210</v>
      </c>
      <c r="B35" s="109"/>
      <c r="C35" s="100"/>
      <c r="D35" s="219" t="s">
        <v>11</v>
      </c>
      <c r="E35" s="219"/>
      <c r="F35" s="167" t="s">
        <v>69</v>
      </c>
      <c r="G35" s="154">
        <v>1563953</v>
      </c>
      <c r="H35" s="154"/>
      <c r="I35" s="154">
        <v>2036315.23</v>
      </c>
      <c r="J35" s="100"/>
      <c r="K35" s="100">
        <v>-472362.23</v>
      </c>
      <c r="L35" s="100"/>
      <c r="M35" s="100"/>
      <c r="N35" s="220" t="s">
        <v>177</v>
      </c>
      <c r="O35" s="220"/>
      <c r="P35" s="220"/>
      <c r="Q35" s="220"/>
      <c r="R35" s="220"/>
      <c r="S35" s="157"/>
      <c r="T35" s="101"/>
      <c r="U35" s="100"/>
      <c r="V35" s="103"/>
      <c r="W35" s="169">
        <v>0</v>
      </c>
    </row>
    <row r="36" spans="1:23" ht="18.75" customHeight="1">
      <c r="A36" s="170" t="s">
        <v>211</v>
      </c>
      <c r="B36" s="109"/>
      <c r="C36" s="100"/>
      <c r="D36" s="219" t="s">
        <v>167</v>
      </c>
      <c r="E36" s="219"/>
      <c r="F36" s="225" t="s">
        <v>70</v>
      </c>
      <c r="G36" s="154">
        <v>1106194401.12</v>
      </c>
      <c r="H36" s="154"/>
      <c r="I36" s="154">
        <v>1076616448.46</v>
      </c>
      <c r="J36" s="100"/>
      <c r="K36" s="100">
        <v>29577952.659999847</v>
      </c>
      <c r="L36" s="100"/>
      <c r="M36" s="100"/>
      <c r="N36" s="220" t="s">
        <v>178</v>
      </c>
      <c r="O36" s="220"/>
      <c r="P36" s="220"/>
      <c r="Q36" s="220"/>
      <c r="R36" s="220"/>
      <c r="S36" s="157"/>
      <c r="T36" s="101"/>
      <c r="U36" s="100"/>
      <c r="V36" s="103"/>
      <c r="W36" s="169">
        <v>0</v>
      </c>
    </row>
    <row r="37" spans="1:23" ht="13.5" customHeight="1">
      <c r="A37" s="170"/>
      <c r="B37" s="109"/>
      <c r="C37" s="100"/>
      <c r="D37" s="219"/>
      <c r="E37" s="219"/>
      <c r="F37" s="225"/>
      <c r="G37" s="154"/>
      <c r="H37" s="154"/>
      <c r="I37" s="154"/>
      <c r="J37" s="100"/>
      <c r="K37" s="100"/>
      <c r="L37" s="100"/>
      <c r="M37" s="100"/>
      <c r="N37" s="211" t="s">
        <v>179</v>
      </c>
      <c r="O37" s="211"/>
      <c r="P37" s="211"/>
      <c r="Q37" s="211"/>
      <c r="R37" s="211"/>
      <c r="S37" s="157"/>
      <c r="T37" s="133">
        <v>196525813.73</v>
      </c>
      <c r="U37" s="133"/>
      <c r="V37" s="134">
        <v>196988121.62</v>
      </c>
      <c r="W37" s="169">
        <v>-462307.8900000155</v>
      </c>
    </row>
    <row r="38" spans="1:23" ht="21" customHeight="1">
      <c r="A38" s="170" t="s">
        <v>212</v>
      </c>
      <c r="B38" s="109"/>
      <c r="C38" s="100"/>
      <c r="D38" s="219" t="s">
        <v>13</v>
      </c>
      <c r="E38" s="219"/>
      <c r="F38" s="167" t="s">
        <v>71</v>
      </c>
      <c r="G38" s="154">
        <v>200918633.15</v>
      </c>
      <c r="H38" s="154"/>
      <c r="I38" s="154">
        <v>189895607.84</v>
      </c>
      <c r="J38" s="100"/>
      <c r="K38" s="100">
        <v>11023025.310000002</v>
      </c>
      <c r="L38" s="100"/>
      <c r="M38" s="100"/>
      <c r="N38" s="211" t="s">
        <v>220</v>
      </c>
      <c r="O38" s="211" t="s">
        <v>24</v>
      </c>
      <c r="P38" s="211"/>
      <c r="Q38" s="211"/>
      <c r="R38" s="211"/>
      <c r="S38" s="167"/>
      <c r="T38" s="133">
        <v>242694987.29</v>
      </c>
      <c r="U38" s="118"/>
      <c r="V38" s="134">
        <v>271024493.94</v>
      </c>
      <c r="W38" s="169">
        <v>-28329506.650000006</v>
      </c>
    </row>
    <row r="39" spans="1:23" ht="11.25">
      <c r="A39" s="170" t="s">
        <v>213</v>
      </c>
      <c r="B39" s="109"/>
      <c r="C39" s="100"/>
      <c r="D39" s="219" t="s">
        <v>15</v>
      </c>
      <c r="E39" s="219"/>
      <c r="F39" s="167" t="s">
        <v>189</v>
      </c>
      <c r="G39" s="154">
        <v>6342259.93</v>
      </c>
      <c r="H39" s="154"/>
      <c r="I39" s="154">
        <v>5750266.09</v>
      </c>
      <c r="J39" s="100"/>
      <c r="K39" s="100">
        <v>591993.8399999999</v>
      </c>
      <c r="L39" s="100"/>
      <c r="M39" s="218" t="s">
        <v>188</v>
      </c>
      <c r="N39" s="218"/>
      <c r="O39" s="218"/>
      <c r="P39" s="218"/>
      <c r="Q39" s="218"/>
      <c r="R39" s="218"/>
      <c r="S39" s="167"/>
      <c r="T39" s="133"/>
      <c r="U39" s="118"/>
      <c r="V39" s="134"/>
      <c r="W39" s="169">
        <v>0</v>
      </c>
    </row>
    <row r="40" spans="1:23" ht="24" customHeight="1">
      <c r="A40" s="169" t="s">
        <v>214</v>
      </c>
      <c r="B40" s="109"/>
      <c r="C40" s="100"/>
      <c r="D40" s="219" t="s">
        <v>168</v>
      </c>
      <c r="E40" s="219"/>
      <c r="F40" s="157"/>
      <c r="G40" s="154">
        <v>0</v>
      </c>
      <c r="H40" s="154"/>
      <c r="I40" s="154">
        <v>0</v>
      </c>
      <c r="J40" s="100"/>
      <c r="K40" s="100">
        <v>0</v>
      </c>
      <c r="L40" s="100"/>
      <c r="M40" s="100"/>
      <c r="N40" s="221" t="s">
        <v>181</v>
      </c>
      <c r="O40" s="221"/>
      <c r="P40" s="221"/>
      <c r="Q40" s="221"/>
      <c r="R40" s="135"/>
      <c r="S40" s="167"/>
      <c r="T40" s="127"/>
      <c r="U40" s="136"/>
      <c r="V40" s="137"/>
      <c r="W40" s="169">
        <v>0</v>
      </c>
    </row>
    <row r="41" spans="1:23" ht="11.25">
      <c r="A41" s="169" t="s">
        <v>215</v>
      </c>
      <c r="B41" s="109"/>
      <c r="C41" s="100"/>
      <c r="D41" s="219" t="s">
        <v>16</v>
      </c>
      <c r="E41" s="219"/>
      <c r="F41" s="225"/>
      <c r="G41" s="238">
        <v>0</v>
      </c>
      <c r="H41" s="154"/>
      <c r="I41" s="238">
        <v>0</v>
      </c>
      <c r="J41" s="100"/>
      <c r="K41" s="100">
        <v>0</v>
      </c>
      <c r="L41" s="100"/>
      <c r="M41" s="100"/>
      <c r="N41" s="220" t="s">
        <v>162</v>
      </c>
      <c r="O41" s="220"/>
      <c r="P41" s="220"/>
      <c r="Q41" s="220"/>
      <c r="R41" s="135"/>
      <c r="S41" s="167"/>
      <c r="T41" s="123">
        <v>0</v>
      </c>
      <c r="U41" s="136"/>
      <c r="V41" s="125">
        <v>0</v>
      </c>
      <c r="W41" s="169">
        <v>0</v>
      </c>
    </row>
    <row r="42" spans="2:23" ht="11.25">
      <c r="B42" s="109"/>
      <c r="C42" s="100"/>
      <c r="D42" s="219"/>
      <c r="E42" s="219"/>
      <c r="F42" s="225"/>
      <c r="G42" s="238"/>
      <c r="H42" s="154"/>
      <c r="I42" s="238"/>
      <c r="J42" s="100"/>
      <c r="K42" s="100">
        <v>0</v>
      </c>
      <c r="L42" s="100"/>
      <c r="M42" s="100"/>
      <c r="N42" s="220" t="s">
        <v>17</v>
      </c>
      <c r="O42" s="220"/>
      <c r="P42" s="220"/>
      <c r="Q42" s="220"/>
      <c r="R42" s="121"/>
      <c r="S42" s="167"/>
      <c r="T42" s="123">
        <v>985450260.15</v>
      </c>
      <c r="U42" s="124"/>
      <c r="V42" s="125">
        <v>985450260.15</v>
      </c>
      <c r="W42" s="169">
        <v>0</v>
      </c>
    </row>
    <row r="43" spans="1:23" ht="25.5" customHeight="1">
      <c r="A43" s="169" t="s">
        <v>216</v>
      </c>
      <c r="B43" s="109"/>
      <c r="C43" s="100"/>
      <c r="D43" s="219" t="s">
        <v>169</v>
      </c>
      <c r="E43" s="219"/>
      <c r="F43" s="157"/>
      <c r="G43" s="154">
        <v>0</v>
      </c>
      <c r="H43" s="154"/>
      <c r="I43" s="154">
        <v>0</v>
      </c>
      <c r="J43" s="100"/>
      <c r="K43" s="100">
        <v>0</v>
      </c>
      <c r="L43" s="100"/>
      <c r="M43" s="100"/>
      <c r="N43" s="220" t="s">
        <v>180</v>
      </c>
      <c r="O43" s="220"/>
      <c r="P43" s="220"/>
      <c r="Q43" s="220"/>
      <c r="R43" s="100"/>
      <c r="S43" s="157"/>
      <c r="T43" s="123">
        <v>73682.59</v>
      </c>
      <c r="U43" s="124"/>
      <c r="V43" s="125">
        <v>73682.59</v>
      </c>
      <c r="W43" s="169">
        <v>0</v>
      </c>
    </row>
    <row r="44" spans="1:27" ht="14.25" customHeight="1">
      <c r="A44" s="169" t="s">
        <v>217</v>
      </c>
      <c r="B44" s="109"/>
      <c r="C44" s="100"/>
      <c r="D44" s="100" t="s">
        <v>170</v>
      </c>
      <c r="F44" s="159"/>
      <c r="G44" s="154">
        <v>0</v>
      </c>
      <c r="H44" s="154"/>
      <c r="I44" s="154">
        <v>0</v>
      </c>
      <c r="J44" s="100"/>
      <c r="K44" s="100">
        <v>0</v>
      </c>
      <c r="L44" s="100"/>
      <c r="M44" s="100"/>
      <c r="N44" s="220"/>
      <c r="O44" s="220"/>
      <c r="P44" s="220"/>
      <c r="Q44" s="220"/>
      <c r="R44" s="100"/>
      <c r="S44" s="157"/>
      <c r="T44" s="123"/>
      <c r="U44" s="124"/>
      <c r="V44" s="125"/>
      <c r="W44" s="169">
        <v>0</v>
      </c>
      <c r="AA44" s="182"/>
    </row>
    <row r="45" spans="2:27" ht="12.75" customHeight="1">
      <c r="B45" s="109"/>
      <c r="C45" s="100"/>
      <c r="E45" s="100"/>
      <c r="F45" s="159"/>
      <c r="G45" s="122"/>
      <c r="H45" s="122"/>
      <c r="I45" s="122"/>
      <c r="J45" s="100"/>
      <c r="K45" s="100">
        <v>0</v>
      </c>
      <c r="L45" s="100"/>
      <c r="M45" s="241" t="s">
        <v>182</v>
      </c>
      <c r="N45" s="241"/>
      <c r="O45" s="241"/>
      <c r="P45" s="241"/>
      <c r="Q45" s="241"/>
      <c r="R45" s="120"/>
      <c r="S45" s="205"/>
      <c r="T45" s="123"/>
      <c r="U45" s="124"/>
      <c r="V45" s="125"/>
      <c r="W45" s="169">
        <v>0</v>
      </c>
      <c r="AA45" s="182"/>
    </row>
    <row r="46" spans="2:27" ht="12.75" customHeight="1">
      <c r="B46" s="109"/>
      <c r="C46" s="100"/>
      <c r="D46" s="153" t="s">
        <v>200</v>
      </c>
      <c r="E46" s="152"/>
      <c r="F46" s="159"/>
      <c r="G46" s="133">
        <v>1315019247.2</v>
      </c>
      <c r="H46" s="118"/>
      <c r="I46" s="133">
        <v>1274298637.62</v>
      </c>
      <c r="J46" s="100"/>
      <c r="K46" s="100">
        <v>40720609.58000016</v>
      </c>
      <c r="L46" s="100"/>
      <c r="M46" s="100"/>
      <c r="N46" s="219" t="s">
        <v>18</v>
      </c>
      <c r="O46" s="219"/>
      <c r="P46" s="219"/>
      <c r="Q46" s="219"/>
      <c r="R46" s="126"/>
      <c r="S46" s="205"/>
      <c r="T46" s="123">
        <v>126923898.74000007</v>
      </c>
      <c r="U46" s="124"/>
      <c r="V46" s="125">
        <v>90789746.9099999</v>
      </c>
      <c r="W46" s="169">
        <v>36134151.83000016</v>
      </c>
      <c r="AA46" s="182"/>
    </row>
    <row r="47" spans="2:27" ht="12.75" customHeight="1">
      <c r="B47" s="109"/>
      <c r="C47" s="100"/>
      <c r="D47" s="126"/>
      <c r="E47" s="126"/>
      <c r="F47" s="159"/>
      <c r="G47" s="100"/>
      <c r="H47" s="100"/>
      <c r="I47" s="100"/>
      <c r="J47" s="100"/>
      <c r="K47" s="100">
        <v>0</v>
      </c>
      <c r="L47" s="100"/>
      <c r="M47" s="100"/>
      <c r="N47" s="219" t="s">
        <v>19</v>
      </c>
      <c r="O47" s="219"/>
      <c r="P47" s="219"/>
      <c r="Q47" s="219"/>
      <c r="R47" s="126"/>
      <c r="S47" s="205"/>
      <c r="T47" s="123">
        <v>272354037.29</v>
      </c>
      <c r="U47" s="124"/>
      <c r="V47" s="125">
        <v>180349671.03</v>
      </c>
      <c r="W47" s="169">
        <v>92004366.26000002</v>
      </c>
      <c r="AA47" s="182"/>
    </row>
    <row r="48" spans="2:27" ht="12.75" customHeight="1">
      <c r="B48" s="109"/>
      <c r="C48" s="100"/>
      <c r="D48" s="100"/>
      <c r="E48" s="100"/>
      <c r="F48" s="159"/>
      <c r="G48" s="100"/>
      <c r="H48" s="100"/>
      <c r="I48" s="100"/>
      <c r="J48" s="100"/>
      <c r="K48" s="100">
        <v>0</v>
      </c>
      <c r="L48" s="100"/>
      <c r="M48" s="100"/>
      <c r="N48" s="219" t="s">
        <v>183</v>
      </c>
      <c r="O48" s="219"/>
      <c r="P48" s="219"/>
      <c r="Q48" s="219"/>
      <c r="R48" s="126"/>
      <c r="S48" s="205"/>
      <c r="T48" s="123">
        <v>0</v>
      </c>
      <c r="U48" s="124"/>
      <c r="V48" s="125">
        <v>0</v>
      </c>
      <c r="W48" s="169">
        <v>0</v>
      </c>
      <c r="AA48" s="182"/>
    </row>
    <row r="49" spans="2:27" ht="12.75" customHeight="1">
      <c r="B49" s="109"/>
      <c r="C49" s="100"/>
      <c r="D49" s="136"/>
      <c r="E49" s="100"/>
      <c r="F49" s="159"/>
      <c r="G49" s="133"/>
      <c r="H49" s="118"/>
      <c r="I49" s="138"/>
      <c r="J49" s="100"/>
      <c r="K49" s="100">
        <v>0</v>
      </c>
      <c r="L49" s="100"/>
      <c r="M49" s="100"/>
      <c r="N49" s="219" t="s">
        <v>184</v>
      </c>
      <c r="O49" s="219"/>
      <c r="P49" s="219"/>
      <c r="Q49" s="219"/>
      <c r="R49" s="126"/>
      <c r="S49" s="205"/>
      <c r="T49" s="123">
        <v>0</v>
      </c>
      <c r="U49" s="124"/>
      <c r="V49" s="125">
        <v>0</v>
      </c>
      <c r="W49" s="169">
        <v>0</v>
      </c>
      <c r="AA49" s="182"/>
    </row>
    <row r="50" spans="2:27" ht="12.75" customHeight="1">
      <c r="B50" s="109"/>
      <c r="C50" s="100"/>
      <c r="D50" s="136"/>
      <c r="E50" s="100"/>
      <c r="F50" s="159"/>
      <c r="G50" s="133"/>
      <c r="H50" s="118"/>
      <c r="I50" s="138"/>
      <c r="J50" s="100"/>
      <c r="K50" s="100">
        <v>0</v>
      </c>
      <c r="L50" s="100"/>
      <c r="M50" s="100"/>
      <c r="N50" s="219" t="s">
        <v>20</v>
      </c>
      <c r="O50" s="219"/>
      <c r="P50" s="219"/>
      <c r="Q50" s="219"/>
      <c r="R50" s="126"/>
      <c r="S50" s="205"/>
      <c r="T50" s="239">
        <v>-120992126.05</v>
      </c>
      <c r="U50" s="124"/>
      <c r="V50" s="240">
        <v>-120992126.05</v>
      </c>
      <c r="W50" s="169">
        <v>0</v>
      </c>
      <c r="Z50" s="237"/>
      <c r="AA50" s="182"/>
    </row>
    <row r="51" spans="2:27" ht="11.25">
      <c r="B51" s="109"/>
      <c r="C51" s="100"/>
      <c r="D51" s="136"/>
      <c r="E51" s="100"/>
      <c r="F51" s="159"/>
      <c r="G51" s="133"/>
      <c r="H51" s="118"/>
      <c r="I51" s="138"/>
      <c r="J51" s="100"/>
      <c r="K51" s="100">
        <v>0</v>
      </c>
      <c r="L51" s="100"/>
      <c r="M51" s="100"/>
      <c r="N51" s="219"/>
      <c r="O51" s="219"/>
      <c r="P51" s="219"/>
      <c r="Q51" s="219"/>
      <c r="R51" s="126"/>
      <c r="S51" s="205"/>
      <c r="T51" s="239"/>
      <c r="U51" s="124"/>
      <c r="V51" s="240"/>
      <c r="W51" s="169">
        <v>0</v>
      </c>
      <c r="Z51" s="237"/>
      <c r="AA51" s="182"/>
    </row>
    <row r="52" spans="2:27" ht="22.5" customHeight="1">
      <c r="B52" s="109"/>
      <c r="C52" s="100"/>
      <c r="D52" s="136"/>
      <c r="E52" s="100"/>
      <c r="F52" s="159"/>
      <c r="G52" s="133"/>
      <c r="H52" s="118"/>
      <c r="I52" s="138"/>
      <c r="J52" s="100"/>
      <c r="K52" s="100">
        <v>0</v>
      </c>
      <c r="L52" s="100"/>
      <c r="M52" s="100"/>
      <c r="N52" s="218" t="s">
        <v>185</v>
      </c>
      <c r="O52" s="218"/>
      <c r="P52" s="218"/>
      <c r="Q52" s="218"/>
      <c r="R52" s="126"/>
      <c r="S52" s="205"/>
      <c r="T52" s="123"/>
      <c r="U52" s="124"/>
      <c r="V52" s="125"/>
      <c r="W52" s="169">
        <v>0</v>
      </c>
      <c r="AA52" s="182"/>
    </row>
    <row r="53" spans="2:27" ht="12.75" customHeight="1">
      <c r="B53" s="109"/>
      <c r="C53" s="100"/>
      <c r="D53" s="136"/>
      <c r="E53" s="100"/>
      <c r="F53" s="159"/>
      <c r="G53" s="133"/>
      <c r="H53" s="118"/>
      <c r="I53" s="138"/>
      <c r="J53" s="100"/>
      <c r="K53" s="100">
        <v>0</v>
      </c>
      <c r="L53" s="100"/>
      <c r="M53" s="100"/>
      <c r="N53" s="219" t="s">
        <v>186</v>
      </c>
      <c r="O53" s="219"/>
      <c r="P53" s="219"/>
      <c r="Q53" s="219"/>
      <c r="R53" s="126"/>
      <c r="S53" s="205"/>
      <c r="T53" s="123"/>
      <c r="U53" s="124"/>
      <c r="V53" s="125"/>
      <c r="W53" s="169">
        <v>0</v>
      </c>
      <c r="AA53" s="182"/>
    </row>
    <row r="54" spans="2:27" ht="23.25" customHeight="1">
      <c r="B54" s="109"/>
      <c r="C54" s="100"/>
      <c r="D54" s="136"/>
      <c r="E54" s="100"/>
      <c r="F54" s="159"/>
      <c r="G54" s="133"/>
      <c r="H54" s="118"/>
      <c r="I54" s="138"/>
      <c r="J54" s="100"/>
      <c r="K54" s="100">
        <v>0</v>
      </c>
      <c r="L54" s="100"/>
      <c r="M54" s="100"/>
      <c r="N54" s="219" t="s">
        <v>187</v>
      </c>
      <c r="O54" s="219"/>
      <c r="P54" s="219"/>
      <c r="Q54" s="219"/>
      <c r="R54" s="126"/>
      <c r="S54" s="205"/>
      <c r="T54" s="123"/>
      <c r="U54" s="124"/>
      <c r="V54" s="125"/>
      <c r="W54" s="169">
        <v>0</v>
      </c>
      <c r="AA54" s="182"/>
    </row>
    <row r="55" spans="2:27" ht="11.25">
      <c r="B55" s="109"/>
      <c r="C55" s="100"/>
      <c r="D55" s="136"/>
      <c r="E55" s="100"/>
      <c r="F55" s="159"/>
      <c r="G55" s="133"/>
      <c r="H55" s="118"/>
      <c r="I55" s="138"/>
      <c r="J55" s="100"/>
      <c r="K55" s="100">
        <v>0</v>
      </c>
      <c r="L55" s="100"/>
      <c r="M55" s="100"/>
      <c r="N55" s="126"/>
      <c r="O55" s="126"/>
      <c r="P55" s="126"/>
      <c r="Q55" s="126"/>
      <c r="R55" s="126"/>
      <c r="S55" s="205"/>
      <c r="T55" s="123"/>
      <c r="U55" s="124"/>
      <c r="V55" s="125"/>
      <c r="W55" s="169">
        <v>0</v>
      </c>
      <c r="AA55" s="182"/>
    </row>
    <row r="56" spans="2:27" ht="15.75" customHeight="1">
      <c r="B56" s="109"/>
      <c r="C56" s="100"/>
      <c r="D56" s="136"/>
      <c r="E56" s="100"/>
      <c r="F56" s="159"/>
      <c r="G56" s="133"/>
      <c r="H56" s="118"/>
      <c r="I56" s="138"/>
      <c r="J56" s="100"/>
      <c r="K56" s="100">
        <v>0</v>
      </c>
      <c r="L56" s="100"/>
      <c r="M56" s="100"/>
      <c r="N56" s="222" t="s">
        <v>201</v>
      </c>
      <c r="O56" s="222"/>
      <c r="P56" s="222"/>
      <c r="Q56" s="222"/>
      <c r="R56" s="126"/>
      <c r="S56" s="167" t="s">
        <v>78</v>
      </c>
      <c r="T56" s="124">
        <v>1263809752.72</v>
      </c>
      <c r="U56" s="124"/>
      <c r="V56" s="125">
        <v>1135671234.6299999</v>
      </c>
      <c r="W56" s="169">
        <v>128138518.09000015</v>
      </c>
      <c r="X56" s="169">
        <v>-126923898.74000007</v>
      </c>
      <c r="Y56" s="169">
        <v>1214619.3500000834</v>
      </c>
      <c r="AA56" s="182"/>
    </row>
    <row r="57" spans="2:27" ht="11.25">
      <c r="B57" s="109"/>
      <c r="C57" s="100"/>
      <c r="D57" s="136"/>
      <c r="E57" s="100"/>
      <c r="F57" s="159"/>
      <c r="G57" s="133"/>
      <c r="H57" s="118"/>
      <c r="I57" s="138"/>
      <c r="J57" s="100"/>
      <c r="K57" s="100">
        <v>0</v>
      </c>
      <c r="L57" s="100"/>
      <c r="M57" s="100"/>
      <c r="N57" s="100"/>
      <c r="O57" s="100"/>
      <c r="P57" s="100"/>
      <c r="Q57" s="100"/>
      <c r="R57" s="126"/>
      <c r="S57" s="164"/>
      <c r="T57" s="123"/>
      <c r="U57" s="124"/>
      <c r="V57" s="125"/>
      <c r="W57" s="169">
        <v>0</v>
      </c>
      <c r="AA57" s="182"/>
    </row>
    <row r="58" spans="2:27" ht="12" thickBot="1">
      <c r="B58" s="109"/>
      <c r="C58" s="100"/>
      <c r="D58" s="211" t="s">
        <v>218</v>
      </c>
      <c r="E58" s="211"/>
      <c r="F58" s="158"/>
      <c r="G58" s="139">
        <v>1506504740.01</v>
      </c>
      <c r="H58" s="140"/>
      <c r="I58" s="139">
        <v>1406695728.57</v>
      </c>
      <c r="J58" s="100"/>
      <c r="K58" s="100">
        <v>99809011.44000006</v>
      </c>
      <c r="L58" s="100"/>
      <c r="M58" s="212" t="s">
        <v>219</v>
      </c>
      <c r="N58" s="212"/>
      <c r="O58" s="212"/>
      <c r="P58" s="212"/>
      <c r="Q58" s="212"/>
      <c r="R58" s="212"/>
      <c r="S58" s="165"/>
      <c r="T58" s="141">
        <v>1506504740.01</v>
      </c>
      <c r="U58" s="136"/>
      <c r="V58" s="142">
        <v>1406695728.57</v>
      </c>
      <c r="W58" s="169">
        <v>99809011.44000006</v>
      </c>
      <c r="AA58" s="204">
        <v>0</v>
      </c>
    </row>
    <row r="59" spans="2:24" ht="12.75" customHeight="1" thickTop="1">
      <c r="B59" s="109"/>
      <c r="C59" s="100"/>
      <c r="D59" s="100"/>
      <c r="E59" s="100"/>
      <c r="F59" s="159"/>
      <c r="G59" s="101"/>
      <c r="H59" s="102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59"/>
      <c r="T59" s="101"/>
      <c r="U59" s="100"/>
      <c r="V59" s="103"/>
      <c r="W59" s="183"/>
      <c r="X59" s="183"/>
    </row>
    <row r="60" spans="2:24" ht="19.5" customHeight="1" thickBot="1">
      <c r="B60" s="143"/>
      <c r="C60" s="104"/>
      <c r="D60" s="104"/>
      <c r="E60" s="104"/>
      <c r="F60" s="160"/>
      <c r="G60" s="105"/>
      <c r="H60" s="106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60"/>
      <c r="T60" s="107"/>
      <c r="U60" s="104"/>
      <c r="V60" s="108"/>
      <c r="W60" s="183"/>
      <c r="X60" s="184"/>
    </row>
    <row r="61" spans="2:22" ht="19.5" customHeight="1" thickTop="1">
      <c r="B61" s="100"/>
      <c r="C61" s="100"/>
      <c r="D61" s="100"/>
      <c r="E61" s="100"/>
      <c r="F61" s="159"/>
      <c r="G61" s="101"/>
      <c r="H61" s="102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59"/>
      <c r="T61" s="101"/>
      <c r="U61" s="100"/>
      <c r="V61" s="144"/>
    </row>
    <row r="62" spans="2:22" ht="12">
      <c r="B62" s="214" t="s">
        <v>199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</row>
    <row r="63" spans="2:22" ht="12"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</row>
    <row r="64" spans="2:22" ht="12"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207"/>
      <c r="U64" s="168"/>
      <c r="V64" s="168"/>
    </row>
    <row r="65" spans="2:22" ht="19.5" customHeight="1">
      <c r="B65" s="100"/>
      <c r="C65" s="100"/>
      <c r="D65" s="100"/>
      <c r="E65" s="100"/>
      <c r="F65" s="159"/>
      <c r="G65" s="101"/>
      <c r="H65" s="102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59"/>
      <c r="T65" s="101"/>
      <c r="U65" s="100"/>
      <c r="V65" s="144"/>
    </row>
    <row r="66" spans="2:22" s="185" customFormat="1" ht="16.5" customHeight="1">
      <c r="B66" s="145"/>
      <c r="C66" s="145"/>
      <c r="D66" s="145"/>
      <c r="E66" s="146"/>
      <c r="F66" s="161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7"/>
      <c r="S66" s="166"/>
      <c r="T66" s="146"/>
      <c r="U66" s="146"/>
      <c r="V66" s="146"/>
    </row>
    <row r="67" spans="2:22" s="185" customFormat="1" ht="15">
      <c r="B67" s="215" t="s">
        <v>224</v>
      </c>
      <c r="C67" s="215"/>
      <c r="D67" s="215"/>
      <c r="E67" s="215"/>
      <c r="F67" s="215"/>
      <c r="G67" s="215"/>
      <c r="H67" s="190"/>
      <c r="I67" s="216" t="s">
        <v>222</v>
      </c>
      <c r="J67" s="216"/>
      <c r="K67" s="216"/>
      <c r="L67" s="216"/>
      <c r="M67" s="216"/>
      <c r="N67" s="216"/>
      <c r="O67" s="216"/>
      <c r="P67" s="216"/>
      <c r="Q67" s="191"/>
      <c r="R67" s="191"/>
      <c r="S67" s="213" t="s">
        <v>221</v>
      </c>
      <c r="T67" s="213"/>
      <c r="U67" s="213"/>
      <c r="V67" s="213"/>
    </row>
    <row r="68" spans="2:22" s="185" customFormat="1" ht="15.75" customHeight="1" thickBot="1">
      <c r="B68" s="151"/>
      <c r="C68" s="151"/>
      <c r="D68" s="151"/>
      <c r="E68" s="210" t="s">
        <v>25</v>
      </c>
      <c r="F68" s="210"/>
      <c r="G68" s="192"/>
      <c r="H68" s="217" t="s">
        <v>192</v>
      </c>
      <c r="I68" s="217"/>
      <c r="J68" s="217"/>
      <c r="K68" s="217"/>
      <c r="L68" s="217"/>
      <c r="M68" s="217"/>
      <c r="N68" s="217"/>
      <c r="O68" s="217"/>
      <c r="P68" s="217"/>
      <c r="Q68" s="217"/>
      <c r="R68" s="193"/>
      <c r="S68" s="209" t="s">
        <v>228</v>
      </c>
      <c r="T68" s="209"/>
      <c r="U68" s="209"/>
      <c r="V68" s="209"/>
    </row>
    <row r="69" spans="2:22" s="185" customFormat="1" ht="12.75" customHeight="1" thickTop="1">
      <c r="B69" s="145"/>
      <c r="C69" s="145"/>
      <c r="D69" s="145"/>
      <c r="E69" s="145"/>
      <c r="F69" s="162"/>
      <c r="G69" s="145"/>
      <c r="H69" s="148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62"/>
      <c r="T69" s="149"/>
      <c r="U69" s="145"/>
      <c r="V69" s="150"/>
    </row>
    <row r="70" spans="2:22" s="185" customFormat="1" ht="12.75" customHeight="1">
      <c r="B70" s="145"/>
      <c r="C70" s="145"/>
      <c r="D70" s="145"/>
      <c r="E70" s="145"/>
      <c r="F70" s="162"/>
      <c r="G70" s="145"/>
      <c r="H70" s="148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62"/>
      <c r="T70" s="149"/>
      <c r="U70" s="145"/>
      <c r="V70" s="150"/>
    </row>
    <row r="71" spans="2:22" ht="12.75" customHeight="1">
      <c r="B71" s="100"/>
      <c r="C71" s="100"/>
      <c r="D71" s="100"/>
      <c r="E71" s="100"/>
      <c r="F71" s="159"/>
      <c r="G71" s="101"/>
      <c r="H71" s="102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59"/>
      <c r="T71" s="101"/>
      <c r="U71" s="100"/>
      <c r="V71" s="144"/>
    </row>
  </sheetData>
  <sheetProtection/>
  <mergeCells count="72">
    <mergeCell ref="Z50:Z51"/>
    <mergeCell ref="F41:F42"/>
    <mergeCell ref="I41:I42"/>
    <mergeCell ref="G41:G42"/>
    <mergeCell ref="T50:T51"/>
    <mergeCell ref="V50:V51"/>
    <mergeCell ref="N43:Q43"/>
    <mergeCell ref="M45:Q45"/>
    <mergeCell ref="N46:Q46"/>
    <mergeCell ref="N49:Q49"/>
    <mergeCell ref="N52:Q52"/>
    <mergeCell ref="N44:Q44"/>
    <mergeCell ref="N48:Q48"/>
    <mergeCell ref="N47:Q47"/>
    <mergeCell ref="N50:Q51"/>
    <mergeCell ref="N54:Q54"/>
    <mergeCell ref="N53:Q53"/>
    <mergeCell ref="N26:R26"/>
    <mergeCell ref="N24:R24"/>
    <mergeCell ref="N28:R28"/>
    <mergeCell ref="D39:E39"/>
    <mergeCell ref="N32:R32"/>
    <mergeCell ref="N25:R25"/>
    <mergeCell ref="D34:E34"/>
    <mergeCell ref="N30:R30"/>
    <mergeCell ref="D35:E35"/>
    <mergeCell ref="C28:E28"/>
    <mergeCell ref="C33:E33"/>
    <mergeCell ref="N33:R33"/>
    <mergeCell ref="F36:F37"/>
    <mergeCell ref="G6:U6"/>
    <mergeCell ref="B9:V9"/>
    <mergeCell ref="B11:V11"/>
    <mergeCell ref="B12:V12"/>
    <mergeCell ref="B13:V13"/>
    <mergeCell ref="D20:E20"/>
    <mergeCell ref="N20:R20"/>
    <mergeCell ref="D38:E38"/>
    <mergeCell ref="L17:R17"/>
    <mergeCell ref="U17:V17"/>
    <mergeCell ref="D19:E19"/>
    <mergeCell ref="N19:R19"/>
    <mergeCell ref="D18:F18"/>
    <mergeCell ref="D25:E25"/>
    <mergeCell ref="D24:E24"/>
    <mergeCell ref="N18:Q18"/>
    <mergeCell ref="D23:E23"/>
    <mergeCell ref="N21:Q21"/>
    <mergeCell ref="D21:E21"/>
    <mergeCell ref="N56:Q56"/>
    <mergeCell ref="D36:E37"/>
    <mergeCell ref="N36:R36"/>
    <mergeCell ref="D40:E40"/>
    <mergeCell ref="N37:R37"/>
    <mergeCell ref="N34:R34"/>
    <mergeCell ref="N35:R35"/>
    <mergeCell ref="N38:R38"/>
    <mergeCell ref="M39:R39"/>
    <mergeCell ref="D43:E43"/>
    <mergeCell ref="D41:E42"/>
    <mergeCell ref="N41:Q41"/>
    <mergeCell ref="N40:Q40"/>
    <mergeCell ref="N42:Q42"/>
    <mergeCell ref="S68:V68"/>
    <mergeCell ref="E68:F68"/>
    <mergeCell ref="D58:E58"/>
    <mergeCell ref="M58:R58"/>
    <mergeCell ref="S67:V67"/>
    <mergeCell ref="B62:V62"/>
    <mergeCell ref="B67:G67"/>
    <mergeCell ref="I67:P67"/>
    <mergeCell ref="H68:Q68"/>
  </mergeCells>
  <printOptions horizontalCentered="1" verticalCentered="1"/>
  <pageMargins left="0.4330708661417323" right="0.4330708661417323" top="1.7716535433070868" bottom="0.7874015748031497" header="0.1968503937007874" footer="0.31496062992125984"/>
  <pageSetup fitToHeight="1" fitToWidth="1" horizontalDpi="600" verticalDpi="600" orientation="portrait" scale="56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zoomScalePageLayoutView="0" workbookViewId="0" topLeftCell="A10">
      <selection activeCell="A12" sqref="A12"/>
    </sheetView>
  </sheetViews>
  <sheetFormatPr defaultColWidth="9.140625" defaultRowHeight="12.75"/>
  <cols>
    <col min="1" max="1" width="36.57421875" style="52" customWidth="1"/>
    <col min="2" max="2" width="19.28125" style="23" customWidth="1"/>
    <col min="3" max="3" width="22.8515625" style="23" customWidth="1"/>
    <col min="4" max="4" width="19.57421875" style="23" customWidth="1"/>
    <col min="5" max="5" width="21.00390625" style="23" customWidth="1"/>
    <col min="6" max="6" width="19.421875" style="23" customWidth="1"/>
    <col min="7" max="7" width="12.7109375" style="23" customWidth="1"/>
    <col min="8" max="8" width="2.28125" style="23" customWidth="1"/>
    <col min="9" max="9" width="13.421875" style="23" customWidth="1"/>
    <col min="10" max="10" width="3.7109375" style="23" customWidth="1"/>
    <col min="11" max="11" width="15.57421875" style="23" customWidth="1"/>
    <col min="12" max="12" width="6.00390625" style="23" customWidth="1"/>
    <col min="13" max="13" width="14.140625" style="24" hidden="1" customWidth="1"/>
    <col min="14" max="14" width="12.7109375" style="24" hidden="1" customWidth="1"/>
    <col min="15" max="15" width="13.57421875" style="24" hidden="1" customWidth="1"/>
    <col min="16" max="16" width="13.57421875" style="23" customWidth="1"/>
    <col min="17" max="16384" width="9.140625" style="23" customWidth="1"/>
  </cols>
  <sheetData>
    <row r="1" spans="1:9" ht="15.75">
      <c r="A1" s="19"/>
      <c r="B1" s="20"/>
      <c r="C1" s="21"/>
      <c r="D1" s="20"/>
      <c r="E1" s="20"/>
      <c r="F1" s="20"/>
      <c r="G1" s="22"/>
      <c r="H1" s="22"/>
      <c r="I1" s="22"/>
    </row>
    <row r="2" spans="1:6" ht="15.75" customHeight="1">
      <c r="A2" s="242" t="s">
        <v>26</v>
      </c>
      <c r="B2" s="242"/>
      <c r="C2" s="242"/>
      <c r="D2" s="242"/>
      <c r="E2" s="242"/>
      <c r="F2" s="242"/>
    </row>
    <row r="3" spans="1:6" ht="15.75">
      <c r="A3" s="25"/>
      <c r="B3" s="25"/>
      <c r="C3" s="25"/>
      <c r="D3" s="25"/>
      <c r="E3" s="25"/>
      <c r="F3" s="25"/>
    </row>
    <row r="4" spans="1:6" ht="15.75">
      <c r="A4" s="25"/>
      <c r="B4" s="25"/>
      <c r="C4" s="25"/>
      <c r="D4" s="25"/>
      <c r="E4" s="25"/>
      <c r="F4" s="25"/>
    </row>
    <row r="5" spans="1:6" ht="15">
      <c r="A5" s="26"/>
      <c r="B5" s="27"/>
      <c r="C5" s="28"/>
      <c r="D5" s="27"/>
      <c r="E5" s="27"/>
      <c r="F5" s="27"/>
    </row>
    <row r="6" spans="1:6" ht="15.75">
      <c r="A6" s="26"/>
      <c r="B6" s="27"/>
      <c r="C6" s="28"/>
      <c r="D6" s="27"/>
      <c r="E6" s="27"/>
      <c r="F6" s="27"/>
    </row>
    <row r="7" spans="1:6" ht="15.75">
      <c r="A7" s="26"/>
      <c r="B7" s="27"/>
      <c r="C7" s="28"/>
      <c r="D7" s="27"/>
      <c r="E7" s="27"/>
      <c r="F7" s="27"/>
    </row>
    <row r="8" spans="1:6" ht="20.25" customHeight="1">
      <c r="A8" s="243" t="s">
        <v>54</v>
      </c>
      <c r="B8" s="243"/>
      <c r="C8" s="243"/>
      <c r="D8" s="243"/>
      <c r="E8" s="243"/>
      <c r="F8" s="243"/>
    </row>
    <row r="9" spans="1:6" ht="20.25" customHeight="1" thickBot="1">
      <c r="A9" s="244" t="s">
        <v>82</v>
      </c>
      <c r="B9" s="244"/>
      <c r="C9" s="244"/>
      <c r="D9" s="244"/>
      <c r="E9" s="244"/>
      <c r="F9" s="244"/>
    </row>
    <row r="10" spans="1:6" ht="63.75" customHeight="1" thickTop="1">
      <c r="A10" s="29"/>
      <c r="B10" s="30"/>
      <c r="C10" s="30"/>
      <c r="D10" s="30"/>
      <c r="E10" s="30"/>
      <c r="F10" s="30"/>
    </row>
    <row r="11" spans="1:6" ht="54">
      <c r="A11" s="31" t="s">
        <v>55</v>
      </c>
      <c r="B11" s="31" t="s">
        <v>56</v>
      </c>
      <c r="C11" s="31" t="s">
        <v>57</v>
      </c>
      <c r="D11" s="32" t="s">
        <v>58</v>
      </c>
      <c r="E11" s="32" t="s">
        <v>59</v>
      </c>
      <c r="F11" s="31" t="s">
        <v>60</v>
      </c>
    </row>
    <row r="12" spans="1:6" ht="41.25" customHeight="1">
      <c r="A12" s="58" t="s">
        <v>81</v>
      </c>
      <c r="B12" s="69">
        <v>687162353</v>
      </c>
      <c r="C12" s="69">
        <v>-80744611</v>
      </c>
      <c r="D12" s="69">
        <v>-111578813</v>
      </c>
      <c r="E12" s="69">
        <v>46612646</v>
      </c>
      <c r="F12" s="69">
        <f>SUM(B12:E12)</f>
        <v>541451575</v>
      </c>
    </row>
    <row r="13" spans="1:6" ht="53.25" customHeight="1">
      <c r="A13" s="33" t="s">
        <v>62</v>
      </c>
      <c r="B13" s="34"/>
      <c r="C13" s="34"/>
      <c r="D13" s="35"/>
      <c r="E13" s="35">
        <v>-46612646</v>
      </c>
      <c r="F13" s="36">
        <f>SUM(B13:E13)</f>
        <v>-46612646</v>
      </c>
    </row>
    <row r="14" spans="1:6" ht="42.75" customHeight="1">
      <c r="A14" s="37" t="s">
        <v>59</v>
      </c>
      <c r="B14" s="34"/>
      <c r="C14" s="34"/>
      <c r="D14" s="35"/>
      <c r="E14" s="35">
        <v>61689783</v>
      </c>
      <c r="F14" s="36">
        <f>SUM(B14:E14)</f>
        <v>61689783</v>
      </c>
    </row>
    <row r="15" spans="1:6" ht="44.25" customHeight="1">
      <c r="A15" s="33" t="s">
        <v>61</v>
      </c>
      <c r="B15" s="34">
        <v>19621710</v>
      </c>
      <c r="C15" s="34">
        <v>73868608</v>
      </c>
      <c r="D15" s="35">
        <v>-494391</v>
      </c>
      <c r="E15" s="35"/>
      <c r="F15" s="36">
        <f>SUM(B15:E15)</f>
        <v>92995927</v>
      </c>
    </row>
    <row r="16" spans="1:6" ht="44.25" customHeight="1" thickBot="1">
      <c r="A16" s="38" t="s">
        <v>63</v>
      </c>
      <c r="B16" s="39">
        <f>SUM(B12:B15)</f>
        <v>706784063</v>
      </c>
      <c r="C16" s="39">
        <f>SUM(C12:C15)</f>
        <v>-6876003</v>
      </c>
      <c r="D16" s="39">
        <f>SUM(D12:D15)</f>
        <v>-112073204</v>
      </c>
      <c r="E16" s="39">
        <f>SUM(E12:E15)</f>
        <v>61689783</v>
      </c>
      <c r="F16" s="39">
        <f>SUM(F12:F15)</f>
        <v>649524639</v>
      </c>
    </row>
    <row r="17" spans="1:6" ht="86.25" customHeight="1">
      <c r="A17" s="40"/>
      <c r="B17" s="40"/>
      <c r="C17" s="40"/>
      <c r="D17" s="40"/>
      <c r="E17" s="40"/>
      <c r="F17" s="40"/>
    </row>
    <row r="18" spans="1:6" ht="44.25" customHeight="1">
      <c r="A18" s="41"/>
      <c r="B18" s="245"/>
      <c r="C18" s="245"/>
      <c r="D18" s="245"/>
      <c r="E18" s="245"/>
      <c r="F18" s="245"/>
    </row>
    <row r="19" spans="1:6" ht="35.25" customHeight="1">
      <c r="A19" s="42"/>
      <c r="B19" s="43"/>
      <c r="C19" s="42"/>
      <c r="D19" s="43"/>
      <c r="E19" s="43"/>
      <c r="F19" s="43"/>
    </row>
    <row r="20" spans="1:15" ht="13.5">
      <c r="A20" s="44" t="s">
        <v>27</v>
      </c>
      <c r="B20" s="246" t="s">
        <v>21</v>
      </c>
      <c r="C20" s="246"/>
      <c r="D20" s="246"/>
      <c r="E20" s="246" t="s">
        <v>22</v>
      </c>
      <c r="F20" s="246"/>
      <c r="G20" s="2"/>
      <c r="H20" s="2"/>
      <c r="I20" s="2"/>
      <c r="J20" s="2"/>
      <c r="K20" s="2"/>
      <c r="L20" s="1"/>
      <c r="M20" s="250" t="s">
        <v>22</v>
      </c>
      <c r="N20" s="250"/>
      <c r="O20" s="250"/>
    </row>
    <row r="21" spans="1:15" ht="13.5">
      <c r="A21" s="44" t="s">
        <v>25</v>
      </c>
      <c r="B21" s="246" t="s">
        <v>35</v>
      </c>
      <c r="C21" s="246"/>
      <c r="D21" s="246"/>
      <c r="E21" s="246" t="s">
        <v>23</v>
      </c>
      <c r="F21" s="246"/>
      <c r="G21" s="2"/>
      <c r="H21" s="2"/>
      <c r="I21" s="2"/>
      <c r="J21" s="2"/>
      <c r="K21" s="2"/>
      <c r="L21" s="2"/>
      <c r="M21" s="250" t="s">
        <v>23</v>
      </c>
      <c r="N21" s="250"/>
      <c r="O21" s="250"/>
    </row>
    <row r="22" spans="1:6" ht="13.5">
      <c r="A22" s="45"/>
      <c r="B22" s="45"/>
      <c r="C22" s="45"/>
      <c r="D22" s="45"/>
      <c r="E22" s="45"/>
      <c r="F22" s="45"/>
    </row>
    <row r="23" spans="1:6" ht="13.5" customHeight="1">
      <c r="A23" s="46"/>
      <c r="B23" s="251"/>
      <c r="C23" s="251"/>
      <c r="D23" s="251"/>
      <c r="E23" s="251"/>
      <c r="F23" s="251"/>
    </row>
    <row r="24" spans="1:6" ht="22.5" customHeight="1">
      <c r="A24" s="47"/>
      <c r="B24" s="247"/>
      <c r="C24" s="247"/>
      <c r="D24" s="247"/>
      <c r="E24" s="247"/>
      <c r="F24" s="247"/>
    </row>
    <row r="25" spans="1:6" ht="13.5">
      <c r="A25" s="248"/>
      <c r="B25" s="248"/>
      <c r="C25" s="248"/>
      <c r="D25" s="48"/>
      <c r="E25" s="48"/>
      <c r="F25" s="49"/>
    </row>
    <row r="26" spans="1:6" ht="14.25" thickBot="1">
      <c r="A26" s="249"/>
      <c r="B26" s="249"/>
      <c r="C26" s="249"/>
      <c r="D26" s="50"/>
      <c r="E26" s="50"/>
      <c r="F26" s="51"/>
    </row>
    <row r="27" ht="15.75" thickTop="1">
      <c r="K27" s="53"/>
    </row>
  </sheetData>
  <sheetProtection/>
  <mergeCells count="17">
    <mergeCell ref="B24:C24"/>
    <mergeCell ref="D24:F24"/>
    <mergeCell ref="A25:C25"/>
    <mergeCell ref="A26:C26"/>
    <mergeCell ref="M20:O20"/>
    <mergeCell ref="B21:D21"/>
    <mergeCell ref="E21:F21"/>
    <mergeCell ref="M21:O21"/>
    <mergeCell ref="B23:C23"/>
    <mergeCell ref="D23:F23"/>
    <mergeCell ref="A2:F2"/>
    <mergeCell ref="A8:F8"/>
    <mergeCell ref="A9:F9"/>
    <mergeCell ref="B18:C18"/>
    <mergeCell ref="D18:F18"/>
    <mergeCell ref="B20:D20"/>
    <mergeCell ref="E20:F20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zoomScalePageLayoutView="0" workbookViewId="0" topLeftCell="A6">
      <selection activeCell="B33" sqref="B33"/>
    </sheetView>
  </sheetViews>
  <sheetFormatPr defaultColWidth="21.8515625" defaultRowHeight="12.75"/>
  <cols>
    <col min="1" max="1" width="5.7109375" style="4" customWidth="1"/>
    <col min="2" max="2" width="52.7109375" style="4" customWidth="1"/>
    <col min="3" max="3" width="14.28125" style="4" customWidth="1"/>
    <col min="4" max="4" width="22.57421875" style="15" customWidth="1"/>
    <col min="5" max="5" width="0" style="64" hidden="1" customWidth="1"/>
    <col min="6" max="16384" width="21.8515625" style="4" customWidth="1"/>
  </cols>
  <sheetData>
    <row r="1" spans="1:4" ht="14.25">
      <c r="A1" s="3"/>
      <c r="B1" s="3"/>
      <c r="C1" s="3"/>
      <c r="D1" s="12"/>
    </row>
    <row r="2" spans="1:4" ht="14.25">
      <c r="A2" s="252" t="s">
        <v>26</v>
      </c>
      <c r="B2" s="252"/>
      <c r="C2" s="252"/>
      <c r="D2" s="252"/>
    </row>
    <row r="3" spans="1:4" ht="14.25">
      <c r="A3" s="5"/>
      <c r="B3" s="5"/>
      <c r="C3" s="5"/>
      <c r="D3" s="13"/>
    </row>
    <row r="4" spans="1:4" ht="14.25">
      <c r="A4" s="5"/>
      <c r="B4" s="5"/>
      <c r="C4" s="5"/>
      <c r="D4" s="13"/>
    </row>
    <row r="5" spans="1:4" ht="14.25">
      <c r="A5" s="5"/>
      <c r="B5" s="5"/>
      <c r="C5" s="5"/>
      <c r="D5" s="13"/>
    </row>
    <row r="6" spans="1:4" ht="14.25">
      <c r="A6" s="3"/>
      <c r="B6" s="3"/>
      <c r="C6" s="3"/>
      <c r="D6" s="12"/>
    </row>
    <row r="7" spans="1:4" ht="17.25" customHeight="1">
      <c r="A7" s="253" t="s">
        <v>36</v>
      </c>
      <c r="B7" s="253"/>
      <c r="C7" s="253"/>
      <c r="D7" s="253"/>
    </row>
    <row r="8" spans="1:4" ht="15" thickBot="1">
      <c r="A8" s="254" t="s">
        <v>138</v>
      </c>
      <c r="B8" s="254"/>
      <c r="C8" s="254"/>
      <c r="D8" s="254"/>
    </row>
    <row r="9" spans="1:4" ht="15" thickTop="1">
      <c r="A9" s="7"/>
      <c r="B9" s="7"/>
      <c r="C9" s="7"/>
      <c r="D9" s="14"/>
    </row>
    <row r="10" spans="1:4" ht="14.25">
      <c r="A10" s="7"/>
      <c r="B10" s="7"/>
      <c r="C10" s="7"/>
      <c r="D10" s="14"/>
    </row>
    <row r="11" spans="1:4" ht="14.25">
      <c r="A11" s="7"/>
      <c r="B11" s="7"/>
      <c r="C11" s="7"/>
      <c r="D11" s="14"/>
    </row>
    <row r="12" spans="1:5" ht="15">
      <c r="A12" s="3"/>
      <c r="B12" s="6" t="s">
        <v>37</v>
      </c>
      <c r="C12" s="3"/>
      <c r="D12" s="62">
        <f>+'ESTADO SITUACION FIN'!V46</f>
        <v>90789746.9099999</v>
      </c>
      <c r="E12" s="65">
        <v>61689783</v>
      </c>
    </row>
    <row r="13" spans="1:5" ht="15">
      <c r="A13" s="3"/>
      <c r="B13" s="3"/>
      <c r="C13" s="3"/>
      <c r="D13" s="12"/>
      <c r="E13" s="65"/>
    </row>
    <row r="14" spans="1:5" ht="15">
      <c r="A14" s="3"/>
      <c r="B14" s="3"/>
      <c r="C14" s="3"/>
      <c r="D14" s="12"/>
      <c r="E14" s="65"/>
    </row>
    <row r="15" spans="1:5" ht="15">
      <c r="A15" s="3"/>
      <c r="B15" s="56" t="s">
        <v>38</v>
      </c>
      <c r="C15" s="56"/>
      <c r="D15" s="59">
        <f>SUM(D16:D19)</f>
        <v>-92904520.43999991</v>
      </c>
      <c r="E15" s="66">
        <f>SUM(E16:E19)</f>
        <v>51151759</v>
      </c>
    </row>
    <row r="16" spans="1:6" ht="14.25">
      <c r="A16" s="3"/>
      <c r="B16" s="55" t="s">
        <v>39</v>
      </c>
      <c r="C16" s="55"/>
      <c r="D16" s="92">
        <f>+'ESTADO SITUACION FIN'!W20</f>
        <v>0</v>
      </c>
      <c r="E16" s="68">
        <v>77581</v>
      </c>
      <c r="F16" s="4" t="s">
        <v>135</v>
      </c>
    </row>
    <row r="17" spans="1:6" ht="14.25">
      <c r="A17" s="3"/>
      <c r="B17" s="55" t="s">
        <v>41</v>
      </c>
      <c r="C17" s="55"/>
      <c r="D17" s="92">
        <f>-'ESTADO SITUACION FIN'!K34</f>
        <v>0</v>
      </c>
      <c r="E17" s="64">
        <v>42924</v>
      </c>
      <c r="F17" s="4" t="s">
        <v>134</v>
      </c>
    </row>
    <row r="18" spans="1:6" ht="14.25">
      <c r="A18" s="3"/>
      <c r="B18" s="54" t="s">
        <v>40</v>
      </c>
      <c r="C18" s="54"/>
      <c r="D18" s="92">
        <f>-'ESTADO SITUACION FIN'!K20</f>
        <v>-2114773.5300000003</v>
      </c>
      <c r="E18" s="64">
        <v>4647973</v>
      </c>
      <c r="F18" s="4" t="s">
        <v>134</v>
      </c>
    </row>
    <row r="19" spans="1:6" ht="15" thickBot="1">
      <c r="A19" s="3"/>
      <c r="B19" s="3" t="s">
        <v>45</v>
      </c>
      <c r="C19" s="3"/>
      <c r="D19" s="94">
        <f>+'ESTADO SITUACION FIN'!W39-'ESTADO DE CAMBIOS'!D12</f>
        <v>-90789746.9099999</v>
      </c>
      <c r="E19" s="64">
        <v>46383281</v>
      </c>
      <c r="F19" s="4" t="s">
        <v>136</v>
      </c>
    </row>
    <row r="20" spans="1:4" ht="15" thickTop="1">
      <c r="A20" s="3"/>
      <c r="B20" s="3"/>
      <c r="C20" s="3"/>
      <c r="D20" s="12"/>
    </row>
    <row r="21" spans="1:4" ht="14.25">
      <c r="A21" s="3"/>
      <c r="B21" s="3"/>
      <c r="C21" s="3"/>
      <c r="D21" s="12"/>
    </row>
    <row r="22" spans="2:5" ht="15">
      <c r="B22" s="56" t="s">
        <v>52</v>
      </c>
      <c r="C22" s="56"/>
      <c r="D22" s="59">
        <f>SUM(D25:D32)</f>
        <v>19305076.900000006</v>
      </c>
      <c r="E22" s="66">
        <f>SUM(E25:E32)</f>
        <v>79884553</v>
      </c>
    </row>
    <row r="23" spans="2:5" ht="15">
      <c r="B23" s="88"/>
      <c r="C23" s="88"/>
      <c r="D23" s="89"/>
      <c r="E23" s="90"/>
    </row>
    <row r="24" spans="2:5" ht="15">
      <c r="B24" s="54" t="s">
        <v>66</v>
      </c>
      <c r="C24" s="55"/>
      <c r="D24" s="93">
        <f>+'ESTADO SITUACION FIN'!W24</f>
        <v>0</v>
      </c>
      <c r="E24" s="90"/>
    </row>
    <row r="25" spans="1:6" ht="14.25">
      <c r="A25" s="3"/>
      <c r="B25" s="54" t="s">
        <v>42</v>
      </c>
      <c r="C25" s="54"/>
      <c r="D25" s="92">
        <f>+'ESTADO SITUACION FIN'!K30</f>
        <v>0</v>
      </c>
      <c r="E25" s="64">
        <v>21275411</v>
      </c>
      <c r="F25" s="4" t="s">
        <v>135</v>
      </c>
    </row>
    <row r="26" spans="1:6" ht="14.25">
      <c r="A26" s="3"/>
      <c r="B26" s="54" t="s">
        <v>43</v>
      </c>
      <c r="C26" s="54"/>
      <c r="D26" s="92">
        <f>+'ESTADO SITUACION FIN'!K32</f>
        <v>0</v>
      </c>
      <c r="E26" s="64">
        <v>12352196</v>
      </c>
      <c r="F26" s="4" t="s">
        <v>135</v>
      </c>
    </row>
    <row r="27" spans="1:6" ht="14.25">
      <c r="A27" s="3"/>
      <c r="B27" s="54" t="s">
        <v>51</v>
      </c>
      <c r="C27" s="54"/>
      <c r="D27" s="95">
        <f>+'ESTADO SITUACION FIN'!K33</f>
        <v>0</v>
      </c>
      <c r="E27" s="64">
        <v>162792</v>
      </c>
      <c r="F27" s="4" t="s">
        <v>135</v>
      </c>
    </row>
    <row r="28" spans="1:4" ht="14.25">
      <c r="A28" s="3"/>
      <c r="B28" s="54" t="s">
        <v>66</v>
      </c>
      <c r="C28" s="55"/>
      <c r="D28" s="93">
        <f>+'ESTADO SITUACION FIN'!W24</f>
        <v>0</v>
      </c>
    </row>
    <row r="29" spans="1:4" ht="14.25">
      <c r="A29" s="3"/>
      <c r="B29" s="54" t="s">
        <v>65</v>
      </c>
      <c r="C29" s="55"/>
      <c r="D29" s="93">
        <f>-'ESTADO SITUACION FIN'!W25</f>
        <v>22590602.32</v>
      </c>
    </row>
    <row r="30" spans="1:6" ht="14.25">
      <c r="A30" s="3"/>
      <c r="B30" s="54" t="s">
        <v>64</v>
      </c>
      <c r="C30" s="54"/>
      <c r="D30" s="92">
        <f>-'ESTADO SITUACION FIN'!W19</f>
        <v>-3285525.4199999943</v>
      </c>
      <c r="E30" s="64">
        <v>27411132</v>
      </c>
      <c r="F30" s="4" t="s">
        <v>134</v>
      </c>
    </row>
    <row r="31" spans="1:6" ht="14.25">
      <c r="A31" s="3"/>
      <c r="B31" s="54" t="s">
        <v>79</v>
      </c>
      <c r="C31" s="54"/>
      <c r="D31" s="92">
        <f>-'ESTADO SITUACION FIN'!W32</f>
        <v>0</v>
      </c>
      <c r="E31" s="64">
        <v>3170822</v>
      </c>
      <c r="F31" s="4" t="s">
        <v>134</v>
      </c>
    </row>
    <row r="32" spans="1:6" ht="15" thickBot="1">
      <c r="A32" s="3"/>
      <c r="B32" s="54" t="s">
        <v>44</v>
      </c>
      <c r="C32" s="54"/>
      <c r="D32" s="96">
        <f>-'ESTADO SITUACION FIN'!W33</f>
        <v>0</v>
      </c>
      <c r="E32" s="67">
        <v>15512200</v>
      </c>
      <c r="F32" s="4" t="s">
        <v>134</v>
      </c>
    </row>
    <row r="33" spans="1:5" ht="15" thickTop="1">
      <c r="A33" s="3"/>
      <c r="B33" s="57" t="s">
        <v>53</v>
      </c>
      <c r="C33" s="6"/>
      <c r="D33" s="60">
        <f>+D12+D15-D22</f>
        <v>-21419850.430000007</v>
      </c>
      <c r="E33" s="60">
        <f>+E12+E15-E22</f>
        <v>32956989</v>
      </c>
    </row>
    <row r="34" spans="1:4" ht="14.25">
      <c r="A34" s="3"/>
      <c r="B34" s="3"/>
      <c r="C34" s="3"/>
      <c r="D34" s="12"/>
    </row>
    <row r="35" spans="2:7" ht="15">
      <c r="B35" s="6" t="s">
        <v>46</v>
      </c>
      <c r="C35" s="6"/>
      <c r="D35" s="62">
        <v>38210729</v>
      </c>
      <c r="E35" s="65">
        <v>36348990</v>
      </c>
      <c r="G35" s="8"/>
    </row>
    <row r="36" spans="2:7" ht="14.25">
      <c r="B36" s="3"/>
      <c r="C36" s="3"/>
      <c r="D36" s="61"/>
      <c r="G36" s="8"/>
    </row>
    <row r="37" spans="2:7" ht="15">
      <c r="B37" s="6" t="s">
        <v>47</v>
      </c>
      <c r="C37" s="3"/>
      <c r="D37" s="62">
        <v>11517518</v>
      </c>
      <c r="E37" s="65">
        <v>13031218</v>
      </c>
      <c r="G37" s="8"/>
    </row>
    <row r="38" spans="2:7" ht="15">
      <c r="B38" s="3"/>
      <c r="C38" s="3"/>
      <c r="D38" s="12"/>
      <c r="E38" s="65"/>
      <c r="G38" s="8"/>
    </row>
    <row r="39" spans="2:7" ht="15" thickBot="1">
      <c r="B39" s="6" t="s">
        <v>48</v>
      </c>
      <c r="C39" s="6"/>
      <c r="D39" s="63">
        <f>+D35+D37</f>
        <v>49728247</v>
      </c>
      <c r="E39" s="63">
        <f>+E35+E37</f>
        <v>49380208</v>
      </c>
      <c r="F39" s="91">
        <f>+'ESTADO SITUACION FIN'!I19-0.13</f>
        <v>125624280.31</v>
      </c>
      <c r="G39" s="8">
        <f>+F39-D39</f>
        <v>75896033.31</v>
      </c>
    </row>
    <row r="40" spans="7:8" ht="15" thickTop="1">
      <c r="G40" s="8"/>
      <c r="H40" s="8"/>
    </row>
    <row r="41" spans="1:8" ht="14.25">
      <c r="A41" s="9"/>
      <c r="B41" s="9"/>
      <c r="C41" s="9"/>
      <c r="D41" s="16"/>
      <c r="H41" s="8"/>
    </row>
    <row r="42" ht="14.25">
      <c r="H42" s="8"/>
    </row>
    <row r="43" spans="1:8" ht="15">
      <c r="A43" s="255"/>
      <c r="B43" s="255"/>
      <c r="C43" s="255"/>
      <c r="D43" s="255"/>
      <c r="H43" s="8"/>
    </row>
    <row r="44" spans="1:8" ht="15">
      <c r="A44" s="10"/>
      <c r="B44" s="10"/>
      <c r="C44" s="10"/>
      <c r="D44" s="17"/>
      <c r="H44" s="8"/>
    </row>
    <row r="45" spans="1:8" ht="15">
      <c r="A45" s="10"/>
      <c r="B45" s="10"/>
      <c r="C45" s="10"/>
      <c r="D45" s="17"/>
      <c r="H45" s="8"/>
    </row>
    <row r="46" spans="1:8" ht="15">
      <c r="A46" s="255" t="s">
        <v>49</v>
      </c>
      <c r="B46" s="255"/>
      <c r="C46" s="255"/>
      <c r="D46" s="255"/>
      <c r="H46" s="8"/>
    </row>
    <row r="47" spans="1:8" ht="15">
      <c r="A47" s="255" t="s">
        <v>50</v>
      </c>
      <c r="B47" s="255"/>
      <c r="C47" s="255"/>
      <c r="D47" s="255"/>
      <c r="H47" s="8"/>
    </row>
    <row r="50" spans="1:4" ht="15" thickBot="1">
      <c r="A50" s="11"/>
      <c r="B50" s="11"/>
      <c r="C50" s="11"/>
      <c r="D50" s="18"/>
    </row>
    <row r="51" ht="15" thickTop="1"/>
  </sheetData>
  <sheetProtection/>
  <mergeCells count="6">
    <mergeCell ref="A2:D2"/>
    <mergeCell ref="A7:D7"/>
    <mergeCell ref="A8:D8"/>
    <mergeCell ref="A43:D43"/>
    <mergeCell ref="A46:D46"/>
    <mergeCell ref="A47:D47"/>
  </mergeCells>
  <printOptions/>
  <pageMargins left="1.2" right="0.51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customWidth="1"/>
    <col min="2" max="2" width="9.140625" style="0" customWidth="1"/>
    <col min="3" max="3" width="7.7109375" style="0" customWidth="1"/>
    <col min="4" max="7" width="11.421875" style="0" customWidth="1"/>
    <col min="8" max="8" width="6.28125" style="0" customWidth="1"/>
  </cols>
  <sheetData>
    <row r="1" spans="1:10" ht="12.75">
      <c r="A1" s="259" t="s">
        <v>83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ht="12.75">
      <c r="A2" s="262" t="s">
        <v>84</v>
      </c>
      <c r="B2" s="263"/>
      <c r="C2" s="263"/>
      <c r="D2" s="263"/>
      <c r="E2" s="263"/>
      <c r="F2" s="263"/>
      <c r="G2" s="263"/>
      <c r="H2" s="263"/>
      <c r="I2" s="263"/>
      <c r="J2" s="264"/>
    </row>
    <row r="3" spans="1:10" ht="12.75">
      <c r="A3" s="265" t="s">
        <v>158</v>
      </c>
      <c r="B3" s="263"/>
      <c r="C3" s="263"/>
      <c r="D3" s="263"/>
      <c r="E3" s="263"/>
      <c r="F3" s="263"/>
      <c r="G3" s="263"/>
      <c r="H3" s="263"/>
      <c r="I3" s="263"/>
      <c r="J3" s="264"/>
    </row>
    <row r="4" spans="1:10" ht="12.75">
      <c r="A4" s="266" t="s">
        <v>85</v>
      </c>
      <c r="B4" s="267"/>
      <c r="C4" s="267"/>
      <c r="D4" s="267"/>
      <c r="E4" s="267"/>
      <c r="F4" s="267"/>
      <c r="G4" s="267"/>
      <c r="H4" s="267"/>
      <c r="I4" s="267"/>
      <c r="J4" s="268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256" t="s">
        <v>86</v>
      </c>
      <c r="B6" s="256" t="s">
        <v>87</v>
      </c>
      <c r="C6" s="256" t="s">
        <v>88</v>
      </c>
      <c r="D6" s="256" t="s">
        <v>89</v>
      </c>
      <c r="E6" s="269" t="s">
        <v>90</v>
      </c>
      <c r="F6" s="270"/>
      <c r="G6" s="270"/>
      <c r="H6" s="270"/>
      <c r="I6" s="271"/>
      <c r="J6" s="256" t="s">
        <v>91</v>
      </c>
    </row>
    <row r="7" spans="1:10" ht="12.75">
      <c r="A7" s="257"/>
      <c r="B7" s="257"/>
      <c r="C7" s="257"/>
      <c r="D7" s="257"/>
      <c r="E7" s="71" t="s">
        <v>92</v>
      </c>
      <c r="F7" s="72"/>
      <c r="G7" s="73"/>
      <c r="H7" s="256" t="s">
        <v>93</v>
      </c>
      <c r="I7" s="256" t="s">
        <v>94</v>
      </c>
      <c r="J7" s="257"/>
    </row>
    <row r="8" spans="1:10" ht="12.75">
      <c r="A8" s="257"/>
      <c r="B8" s="257"/>
      <c r="C8" s="257"/>
      <c r="D8" s="257"/>
      <c r="E8" s="256" t="s">
        <v>95</v>
      </c>
      <c r="F8" s="256" t="s">
        <v>96</v>
      </c>
      <c r="G8" s="256" t="s">
        <v>97</v>
      </c>
      <c r="H8" s="257"/>
      <c r="I8" s="257"/>
      <c r="J8" s="257"/>
    </row>
    <row r="9" spans="1:10" ht="12.75">
      <c r="A9" s="258"/>
      <c r="B9" s="258"/>
      <c r="C9" s="258"/>
      <c r="D9" s="258"/>
      <c r="E9" s="258"/>
      <c r="F9" s="258"/>
      <c r="G9" s="258"/>
      <c r="H9" s="258"/>
      <c r="I9" s="258"/>
      <c r="J9" s="258"/>
    </row>
    <row r="10" spans="1:10" ht="15">
      <c r="A10" s="74" t="s">
        <v>98</v>
      </c>
      <c r="B10" s="75"/>
      <c r="C10" s="75"/>
      <c r="D10" s="76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6">
        <v>7</v>
      </c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9" t="s">
        <v>99</v>
      </c>
      <c r="B12" s="78"/>
      <c r="C12" s="78"/>
      <c r="D12" s="80"/>
      <c r="E12" s="78"/>
      <c r="F12" s="78"/>
      <c r="G12" s="78"/>
      <c r="H12" s="78"/>
      <c r="I12" s="78"/>
      <c r="J12" s="80"/>
    </row>
    <row r="13" spans="1:10" ht="15">
      <c r="A13" s="78"/>
      <c r="B13" s="78"/>
      <c r="C13" s="78"/>
      <c r="D13" s="80"/>
      <c r="E13" s="78"/>
      <c r="F13" s="78"/>
      <c r="G13" s="78"/>
      <c r="H13" s="78"/>
      <c r="I13" s="78"/>
      <c r="J13" s="78"/>
    </row>
    <row r="14" spans="1:10" ht="15">
      <c r="A14" s="81" t="s">
        <v>100</v>
      </c>
      <c r="B14" s="78"/>
      <c r="C14" s="78"/>
      <c r="D14" s="80" t="s">
        <v>101</v>
      </c>
      <c r="E14" s="80" t="s">
        <v>101</v>
      </c>
      <c r="F14" s="80" t="s">
        <v>101</v>
      </c>
      <c r="G14" s="80" t="s">
        <v>101</v>
      </c>
      <c r="H14" s="80"/>
      <c r="I14" s="80" t="s">
        <v>101</v>
      </c>
      <c r="J14" s="80" t="s">
        <v>101</v>
      </c>
    </row>
    <row r="15" spans="1:10" ht="15">
      <c r="A15" s="78"/>
      <c r="B15" s="78"/>
      <c r="C15" s="78"/>
      <c r="D15" s="80"/>
      <c r="E15" s="78"/>
      <c r="F15" s="78"/>
      <c r="G15" s="78"/>
      <c r="H15" s="78"/>
      <c r="I15" s="78"/>
      <c r="J15" s="78"/>
    </row>
    <row r="16" spans="1:10" ht="12.75">
      <c r="A16" s="82" t="s">
        <v>102</v>
      </c>
      <c r="B16" s="78"/>
      <c r="C16" s="78"/>
      <c r="D16" s="83" t="s">
        <v>103</v>
      </c>
      <c r="E16" s="78" t="s">
        <v>104</v>
      </c>
      <c r="F16" s="78" t="s">
        <v>105</v>
      </c>
      <c r="G16" s="84" t="s">
        <v>106</v>
      </c>
      <c r="H16" s="78"/>
      <c r="I16" s="84" t="str">
        <f>+G16</f>
        <v>(3-2)</v>
      </c>
      <c r="J16" s="84" t="s">
        <v>107</v>
      </c>
    </row>
    <row r="17" spans="1:10" ht="12.75">
      <c r="A17" s="82" t="s">
        <v>108</v>
      </c>
      <c r="B17" s="78"/>
      <c r="C17" s="78"/>
      <c r="D17" s="83" t="s">
        <v>109</v>
      </c>
      <c r="E17" s="78" t="s">
        <v>104</v>
      </c>
      <c r="F17" s="78" t="s">
        <v>105</v>
      </c>
      <c r="G17" s="84" t="s">
        <v>106</v>
      </c>
      <c r="H17" s="78"/>
      <c r="I17" s="84" t="str">
        <f>+G17</f>
        <v>(3-2)</v>
      </c>
      <c r="J17" s="84" t="s">
        <v>107</v>
      </c>
    </row>
    <row r="18" spans="1:10" ht="12.75">
      <c r="A18" s="82" t="s">
        <v>110</v>
      </c>
      <c r="B18" s="78"/>
      <c r="C18" s="78"/>
      <c r="D18" s="83" t="s">
        <v>111</v>
      </c>
      <c r="E18" s="78" t="s">
        <v>104</v>
      </c>
      <c r="F18" s="78" t="s">
        <v>105</v>
      </c>
      <c r="G18" s="84" t="s">
        <v>106</v>
      </c>
      <c r="H18" s="78"/>
      <c r="I18" s="84" t="str">
        <f>+G18</f>
        <v>(3-2)</v>
      </c>
      <c r="J18" s="84" t="s">
        <v>107</v>
      </c>
    </row>
    <row r="19" spans="1:10" ht="15">
      <c r="A19" s="78"/>
      <c r="B19" s="78"/>
      <c r="C19" s="78"/>
      <c r="D19" s="80"/>
      <c r="E19" s="78"/>
      <c r="F19" s="78"/>
      <c r="G19" s="78"/>
      <c r="H19" s="78"/>
      <c r="I19" s="78"/>
      <c r="J19" s="78"/>
    </row>
    <row r="20" spans="1:10" ht="15">
      <c r="A20" s="81" t="s">
        <v>112</v>
      </c>
      <c r="B20" s="78"/>
      <c r="C20" s="78"/>
      <c r="D20" s="80" t="s">
        <v>113</v>
      </c>
      <c r="E20" s="80" t="s">
        <v>113</v>
      </c>
      <c r="F20" s="80" t="s">
        <v>113</v>
      </c>
      <c r="G20" s="80" t="s">
        <v>113</v>
      </c>
      <c r="H20" s="80"/>
      <c r="I20" s="80" t="s">
        <v>113</v>
      </c>
      <c r="J20" s="80" t="s">
        <v>113</v>
      </c>
    </row>
    <row r="21" spans="1:10" ht="15">
      <c r="A21" s="78"/>
      <c r="B21" s="78"/>
      <c r="C21" s="78"/>
      <c r="D21" s="80"/>
      <c r="E21" s="78"/>
      <c r="F21" s="78"/>
      <c r="G21" s="78"/>
      <c r="H21" s="78"/>
      <c r="I21" s="78"/>
      <c r="J21" s="78"/>
    </row>
    <row r="22" spans="1:10" ht="15">
      <c r="A22" s="82" t="s">
        <v>114</v>
      </c>
      <c r="B22" s="78"/>
      <c r="C22" s="78"/>
      <c r="D22" s="80"/>
      <c r="E22" s="78"/>
      <c r="F22" s="78"/>
      <c r="G22" s="78"/>
      <c r="H22" s="78"/>
      <c r="I22" s="78"/>
      <c r="J22" s="78"/>
    </row>
    <row r="23" spans="1:10" ht="12.75">
      <c r="A23" s="82" t="s">
        <v>115</v>
      </c>
      <c r="B23" s="78"/>
      <c r="C23" s="78"/>
      <c r="D23" s="83" t="s">
        <v>116</v>
      </c>
      <c r="E23" s="78" t="s">
        <v>104</v>
      </c>
      <c r="F23" s="78" t="s">
        <v>105</v>
      </c>
      <c r="G23" s="84" t="s">
        <v>106</v>
      </c>
      <c r="H23" s="78"/>
      <c r="I23" s="84" t="str">
        <f>+G23</f>
        <v>(3-2)</v>
      </c>
      <c r="J23" s="84" t="s">
        <v>107</v>
      </c>
    </row>
    <row r="24" spans="1:10" ht="15">
      <c r="A24" s="82" t="s">
        <v>117</v>
      </c>
      <c r="B24" s="78"/>
      <c r="C24" s="78"/>
      <c r="D24" s="80"/>
      <c r="E24" s="78"/>
      <c r="F24" s="78"/>
      <c r="G24" s="78"/>
      <c r="H24" s="78"/>
      <c r="I24" s="84"/>
      <c r="J24" s="84"/>
    </row>
    <row r="25" spans="1:10" ht="12.75">
      <c r="A25" s="82" t="s">
        <v>108</v>
      </c>
      <c r="B25" s="78"/>
      <c r="C25" s="78"/>
      <c r="D25" s="83" t="s">
        <v>118</v>
      </c>
      <c r="E25" s="78" t="s">
        <v>104</v>
      </c>
      <c r="F25" s="78" t="s">
        <v>105</v>
      </c>
      <c r="G25" s="84" t="s">
        <v>106</v>
      </c>
      <c r="H25" s="78"/>
      <c r="I25" s="84" t="str">
        <f>+G25</f>
        <v>(3-2)</v>
      </c>
      <c r="J25" s="84" t="s">
        <v>107</v>
      </c>
    </row>
    <row r="26" spans="1:10" ht="12.75">
      <c r="A26" s="82" t="s">
        <v>110</v>
      </c>
      <c r="B26" s="78"/>
      <c r="C26" s="78"/>
      <c r="D26" s="83" t="s">
        <v>111</v>
      </c>
      <c r="E26" s="78" t="s">
        <v>104</v>
      </c>
      <c r="F26" s="78" t="s">
        <v>105</v>
      </c>
      <c r="G26" s="84" t="s">
        <v>106</v>
      </c>
      <c r="H26" s="78"/>
      <c r="I26" s="84" t="str">
        <f>+G26</f>
        <v>(3-2)</v>
      </c>
      <c r="J26" s="84" t="s">
        <v>107</v>
      </c>
    </row>
    <row r="27" spans="1:10" ht="15">
      <c r="A27" s="78"/>
      <c r="B27" s="78"/>
      <c r="C27" s="78"/>
      <c r="D27" s="80"/>
      <c r="E27" s="78"/>
      <c r="F27" s="78"/>
      <c r="G27" s="78"/>
      <c r="H27" s="78"/>
      <c r="I27" s="78"/>
      <c r="J27" s="78"/>
    </row>
    <row r="28" spans="1:10" ht="15">
      <c r="A28" s="81" t="s">
        <v>119</v>
      </c>
      <c r="B28" s="78"/>
      <c r="C28" s="78"/>
      <c r="D28" s="80" t="s">
        <v>120</v>
      </c>
      <c r="E28" s="80" t="s">
        <v>120</v>
      </c>
      <c r="F28" s="80" t="s">
        <v>120</v>
      </c>
      <c r="G28" s="80" t="s">
        <v>120</v>
      </c>
      <c r="H28" s="80"/>
      <c r="I28" s="80" t="s">
        <v>120</v>
      </c>
      <c r="J28" s="80" t="s">
        <v>120</v>
      </c>
    </row>
    <row r="29" spans="1:10" ht="15">
      <c r="A29" s="78"/>
      <c r="B29" s="78"/>
      <c r="C29" s="78"/>
      <c r="D29" s="80"/>
      <c r="E29" s="78"/>
      <c r="F29" s="78"/>
      <c r="G29" s="78"/>
      <c r="H29" s="78"/>
      <c r="I29" s="78"/>
      <c r="J29" s="78"/>
    </row>
    <row r="30" spans="1:10" ht="15">
      <c r="A30" s="79" t="s">
        <v>121</v>
      </c>
      <c r="B30" s="78"/>
      <c r="C30" s="78"/>
      <c r="D30" s="80"/>
      <c r="E30" s="78"/>
      <c r="F30" s="78"/>
      <c r="G30" s="78"/>
      <c r="H30" s="78"/>
      <c r="I30" s="78"/>
      <c r="J30" s="80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5">
      <c r="A32" s="81" t="s">
        <v>100</v>
      </c>
      <c r="B32" s="78"/>
      <c r="C32" s="78"/>
      <c r="D32" s="80" t="s">
        <v>122</v>
      </c>
      <c r="E32" s="80" t="s">
        <v>122</v>
      </c>
      <c r="F32" s="80" t="s">
        <v>122</v>
      </c>
      <c r="G32" s="80" t="s">
        <v>122</v>
      </c>
      <c r="H32" s="80"/>
      <c r="I32" s="80" t="s">
        <v>122</v>
      </c>
      <c r="J32" s="80" t="s">
        <v>122</v>
      </c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82" t="s">
        <v>102</v>
      </c>
      <c r="B34" s="78"/>
      <c r="C34" s="78"/>
      <c r="D34" s="84" t="s">
        <v>123</v>
      </c>
      <c r="E34" s="78" t="s">
        <v>104</v>
      </c>
      <c r="F34" s="78" t="s">
        <v>105</v>
      </c>
      <c r="G34" s="84" t="s">
        <v>106</v>
      </c>
      <c r="H34" s="78"/>
      <c r="I34" s="84" t="str">
        <f>+G34</f>
        <v>(3-2)</v>
      </c>
      <c r="J34" s="84" t="s">
        <v>107</v>
      </c>
    </row>
    <row r="35" spans="1:10" ht="12.75">
      <c r="A35" s="82" t="s">
        <v>108</v>
      </c>
      <c r="B35" s="78"/>
      <c r="C35" s="78"/>
      <c r="D35" s="84" t="s">
        <v>124</v>
      </c>
      <c r="E35" s="78" t="s">
        <v>104</v>
      </c>
      <c r="F35" s="78" t="s">
        <v>105</v>
      </c>
      <c r="G35" s="84" t="s">
        <v>106</v>
      </c>
      <c r="H35" s="78"/>
      <c r="I35" s="84" t="str">
        <f>+G35</f>
        <v>(3-2)</v>
      </c>
      <c r="J35" s="84" t="s">
        <v>107</v>
      </c>
    </row>
    <row r="36" spans="1:10" ht="12.75">
      <c r="A36" s="82" t="s">
        <v>110</v>
      </c>
      <c r="B36" s="78"/>
      <c r="C36" s="78"/>
      <c r="D36" s="84" t="s">
        <v>125</v>
      </c>
      <c r="E36" s="78" t="s">
        <v>104</v>
      </c>
      <c r="F36" s="78" t="s">
        <v>105</v>
      </c>
      <c r="G36" s="84" t="s">
        <v>106</v>
      </c>
      <c r="H36" s="78"/>
      <c r="I36" s="84" t="str">
        <f>+G36</f>
        <v>(3-2)</v>
      </c>
      <c r="J36" s="84" t="s">
        <v>107</v>
      </c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81" t="s">
        <v>112</v>
      </c>
      <c r="B38" s="78"/>
      <c r="C38" s="78"/>
      <c r="D38" s="80" t="s">
        <v>126</v>
      </c>
      <c r="E38" s="80" t="s">
        <v>126</v>
      </c>
      <c r="F38" s="80" t="s">
        <v>126</v>
      </c>
      <c r="G38" s="80" t="s">
        <v>126</v>
      </c>
      <c r="H38" s="80"/>
      <c r="I38" s="80" t="s">
        <v>126</v>
      </c>
      <c r="J38" s="80" t="s">
        <v>126</v>
      </c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82" t="s">
        <v>114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82" t="s">
        <v>115</v>
      </c>
      <c r="B41" s="78"/>
      <c r="C41" s="78"/>
      <c r="D41" s="84" t="s">
        <v>127</v>
      </c>
      <c r="E41" s="78" t="s">
        <v>104</v>
      </c>
      <c r="F41" s="78" t="s">
        <v>105</v>
      </c>
      <c r="G41" s="84" t="s">
        <v>106</v>
      </c>
      <c r="H41" s="78"/>
      <c r="I41" s="84" t="str">
        <f>+G41</f>
        <v>(3-2)</v>
      </c>
      <c r="J41" s="84" t="s">
        <v>107</v>
      </c>
    </row>
    <row r="42" spans="1:10" ht="12.75">
      <c r="A42" s="82" t="s">
        <v>117</v>
      </c>
      <c r="B42" s="78"/>
      <c r="C42" s="78"/>
      <c r="D42" s="78"/>
      <c r="E42" s="78"/>
      <c r="F42" s="78"/>
      <c r="G42" s="78"/>
      <c r="H42" s="78"/>
      <c r="I42" s="84"/>
      <c r="J42" s="78"/>
    </row>
    <row r="43" spans="1:10" ht="12.75">
      <c r="A43" s="82" t="s">
        <v>108</v>
      </c>
      <c r="B43" s="78"/>
      <c r="C43" s="78"/>
      <c r="D43" s="84" t="s">
        <v>128</v>
      </c>
      <c r="E43" s="78" t="s">
        <v>104</v>
      </c>
      <c r="F43" s="78" t="s">
        <v>105</v>
      </c>
      <c r="G43" s="84" t="s">
        <v>106</v>
      </c>
      <c r="H43" s="78"/>
      <c r="I43" s="84" t="str">
        <f>+G43</f>
        <v>(3-2)</v>
      </c>
      <c r="J43" s="84" t="s">
        <v>107</v>
      </c>
    </row>
    <row r="44" spans="1:10" ht="12.75">
      <c r="A44" s="82" t="s">
        <v>110</v>
      </c>
      <c r="B44" s="78"/>
      <c r="C44" s="78"/>
      <c r="D44" s="84" t="s">
        <v>125</v>
      </c>
      <c r="E44" s="78" t="s">
        <v>104</v>
      </c>
      <c r="F44" s="78" t="s">
        <v>105</v>
      </c>
      <c r="G44" s="84" t="s">
        <v>106</v>
      </c>
      <c r="H44" s="78"/>
      <c r="I44" s="84" t="str">
        <f>+G44</f>
        <v>(3-2)</v>
      </c>
      <c r="J44" s="84" t="s">
        <v>107</v>
      </c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>
      <c r="A46" s="81" t="s">
        <v>129</v>
      </c>
      <c r="B46" s="78"/>
      <c r="C46" s="78"/>
      <c r="D46" s="80" t="s">
        <v>130</v>
      </c>
      <c r="E46" s="80" t="s">
        <v>130</v>
      </c>
      <c r="F46" s="80" t="s">
        <v>130</v>
      </c>
      <c r="G46" s="80" t="s">
        <v>130</v>
      </c>
      <c r="H46" s="80"/>
      <c r="I46" s="80" t="s">
        <v>130</v>
      </c>
      <c r="J46" s="80" t="s">
        <v>130</v>
      </c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>
      <c r="A48" s="85" t="s">
        <v>131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.75">
      <c r="A50" s="79" t="s">
        <v>132</v>
      </c>
      <c r="B50" s="78"/>
      <c r="C50" s="78"/>
      <c r="D50" s="86" t="s">
        <v>133</v>
      </c>
      <c r="E50" s="86" t="s">
        <v>133</v>
      </c>
      <c r="F50" s="86" t="s">
        <v>133</v>
      </c>
      <c r="G50" s="86" t="s">
        <v>133</v>
      </c>
      <c r="H50" s="86"/>
      <c r="I50" s="86" t="s">
        <v>133</v>
      </c>
      <c r="J50" s="86" t="s">
        <v>133</v>
      </c>
    </row>
    <row r="51" spans="1:10" ht="12.75">
      <c r="A51" s="87"/>
      <c r="B51" s="87"/>
      <c r="C51" s="87"/>
      <c r="D51" s="87"/>
      <c r="E51" s="87"/>
      <c r="F51" s="87"/>
      <c r="G51" s="87"/>
      <c r="H51" s="87"/>
      <c r="I51" s="87"/>
      <c r="J51" s="87"/>
    </row>
  </sheetData>
  <sheetProtection/>
  <mergeCells count="15">
    <mergeCell ref="B6:B9"/>
    <mergeCell ref="C6:C9"/>
    <mergeCell ref="D6:D9"/>
    <mergeCell ref="E6:I6"/>
    <mergeCell ref="J6:J9"/>
    <mergeCell ref="H7:H9"/>
    <mergeCell ref="I7:I9"/>
    <mergeCell ref="E8:E9"/>
    <mergeCell ref="F8:F9"/>
    <mergeCell ref="G8:G9"/>
    <mergeCell ref="A1:J1"/>
    <mergeCell ref="A2:J2"/>
    <mergeCell ref="A3:J3"/>
    <mergeCell ref="A4:J4"/>
    <mergeCell ref="A6:A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F11" sqref="F11:H11"/>
    </sheetView>
  </sheetViews>
  <sheetFormatPr defaultColWidth="9.140625" defaultRowHeight="12.75"/>
  <cols>
    <col min="1" max="5" width="11.421875" style="0" customWidth="1"/>
    <col min="6" max="6" width="7.57421875" style="0" customWidth="1"/>
    <col min="7" max="7" width="11.421875" style="0" hidden="1" customWidth="1"/>
    <col min="8" max="8" width="11.421875" style="0" customWidth="1"/>
    <col min="9" max="9" width="6.57421875" style="0" customWidth="1"/>
    <col min="10" max="10" width="4.8515625" style="0" customWidth="1"/>
  </cols>
  <sheetData>
    <row r="2" ht="15.75">
      <c r="C2" s="98" t="s">
        <v>159</v>
      </c>
    </row>
    <row r="5" spans="1:11" ht="12.75">
      <c r="A5" s="278" t="s">
        <v>156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28.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9" spans="6:11" ht="12.75">
      <c r="F9" s="279" t="s">
        <v>155</v>
      </c>
      <c r="G9" s="279"/>
      <c r="H9" s="279"/>
      <c r="J9" s="279" t="s">
        <v>154</v>
      </c>
      <c r="K9" s="279"/>
    </row>
    <row r="10" spans="1:5" ht="12.75">
      <c r="A10" s="275" t="s">
        <v>153</v>
      </c>
      <c r="B10" s="275"/>
      <c r="C10" s="275"/>
      <c r="D10" s="275"/>
      <c r="E10" s="275"/>
    </row>
    <row r="11" spans="1:11" ht="15.75">
      <c r="A11" s="275" t="s">
        <v>28</v>
      </c>
      <c r="B11" s="275"/>
      <c r="C11" s="275"/>
      <c r="D11" s="275"/>
      <c r="E11" s="275"/>
      <c r="F11" s="276">
        <v>9329841.56</v>
      </c>
      <c r="G11" s="276"/>
      <c r="H11" s="276"/>
      <c r="J11" s="277">
        <v>0</v>
      </c>
      <c r="K11" s="277"/>
    </row>
    <row r="12" spans="1:11" ht="15.75">
      <c r="A12" s="275" t="s">
        <v>29</v>
      </c>
      <c r="B12" s="275"/>
      <c r="C12" s="275"/>
      <c r="D12" s="275"/>
      <c r="E12" s="275"/>
      <c r="F12" s="276">
        <v>7120.01</v>
      </c>
      <c r="G12" s="276"/>
      <c r="H12" s="276"/>
      <c r="J12" s="277">
        <v>0</v>
      </c>
      <c r="K12" s="277"/>
    </row>
    <row r="13" spans="1:11" ht="15.75">
      <c r="A13" s="275" t="s">
        <v>30</v>
      </c>
      <c r="B13" s="275"/>
      <c r="C13" s="275"/>
      <c r="D13" s="275"/>
      <c r="E13" s="275"/>
      <c r="F13" s="276">
        <v>226014.32</v>
      </c>
      <c r="G13" s="276"/>
      <c r="H13" s="276"/>
      <c r="J13" s="277">
        <v>0</v>
      </c>
      <c r="K13" s="277"/>
    </row>
    <row r="14" spans="1:11" ht="15.75">
      <c r="A14" s="275" t="s">
        <v>31</v>
      </c>
      <c r="B14" s="275"/>
      <c r="C14" s="275"/>
      <c r="D14" s="275"/>
      <c r="E14" s="275"/>
      <c r="F14" s="276">
        <v>1809765.5</v>
      </c>
      <c r="G14" s="276"/>
      <c r="H14" s="276"/>
      <c r="J14" s="277">
        <v>0</v>
      </c>
      <c r="K14" s="277"/>
    </row>
    <row r="15" spans="1:11" ht="15.75">
      <c r="A15" s="275" t="s">
        <v>32</v>
      </c>
      <c r="B15" s="275"/>
      <c r="C15" s="275"/>
      <c r="D15" s="275"/>
      <c r="E15" s="275"/>
      <c r="F15" s="276">
        <v>23291.03</v>
      </c>
      <c r="G15" s="276"/>
      <c r="H15" s="276"/>
      <c r="J15" s="277">
        <v>0</v>
      </c>
      <c r="K15" s="277"/>
    </row>
    <row r="16" spans="1:11" ht="15.75">
      <c r="A16" s="275" t="s">
        <v>33</v>
      </c>
      <c r="B16" s="275"/>
      <c r="C16" s="275"/>
      <c r="D16" s="275"/>
      <c r="E16" s="275"/>
      <c r="F16" s="276">
        <v>463341.39</v>
      </c>
      <c r="G16" s="276"/>
      <c r="H16" s="276"/>
      <c r="J16" s="277">
        <v>0</v>
      </c>
      <c r="K16" s="277"/>
    </row>
    <row r="17" spans="1:11" ht="24" customHeight="1">
      <c r="A17" s="275" t="s">
        <v>152</v>
      </c>
      <c r="B17" s="275"/>
      <c r="C17" s="275"/>
      <c r="D17" s="275"/>
      <c r="E17" s="275"/>
      <c r="F17" s="276">
        <v>6794.09</v>
      </c>
      <c r="G17" s="276"/>
      <c r="H17" s="276"/>
      <c r="J17" s="277">
        <v>0</v>
      </c>
      <c r="K17" s="277"/>
    </row>
    <row r="18" spans="1:8" ht="15">
      <c r="A18" s="275" t="s">
        <v>151</v>
      </c>
      <c r="B18" s="275"/>
      <c r="C18" s="275"/>
      <c r="D18" s="275"/>
      <c r="E18" s="275"/>
      <c r="F18" s="99"/>
      <c r="G18" s="99"/>
      <c r="H18" s="99"/>
    </row>
    <row r="19" spans="1:11" ht="15.75">
      <c r="A19" s="275" t="s">
        <v>34</v>
      </c>
      <c r="B19" s="275"/>
      <c r="C19" s="275"/>
      <c r="D19" s="275"/>
      <c r="E19" s="275"/>
      <c r="F19" s="276">
        <v>28164710.37</v>
      </c>
      <c r="G19" s="276"/>
      <c r="H19" s="276"/>
      <c r="J19" s="277">
        <v>0</v>
      </c>
      <c r="K19" s="277"/>
    </row>
    <row r="20" spans="1:11" ht="15">
      <c r="A20" s="272" t="s">
        <v>150</v>
      </c>
      <c r="B20" s="272"/>
      <c r="C20" s="272"/>
      <c r="D20" s="272"/>
      <c r="E20" s="272"/>
      <c r="F20" s="273">
        <v>12795586</v>
      </c>
      <c r="G20" s="273"/>
      <c r="H20" s="273"/>
      <c r="J20" s="274">
        <v>0</v>
      </c>
      <c r="K20" s="274"/>
    </row>
    <row r="21" spans="1:11" ht="15">
      <c r="A21" s="272" t="s">
        <v>149</v>
      </c>
      <c r="B21" s="272"/>
      <c r="C21" s="272"/>
      <c r="D21" s="272"/>
      <c r="E21" s="272"/>
      <c r="F21" s="273">
        <v>13427448</v>
      </c>
      <c r="G21" s="273"/>
      <c r="H21" s="273"/>
      <c r="J21" s="274">
        <v>0</v>
      </c>
      <c r="K21" s="274"/>
    </row>
    <row r="22" spans="1:11" ht="15">
      <c r="A22" s="272" t="s">
        <v>148</v>
      </c>
      <c r="B22" s="272"/>
      <c r="C22" s="272"/>
      <c r="D22" s="272"/>
      <c r="E22" s="272"/>
      <c r="F22" s="273">
        <v>1941676.37</v>
      </c>
      <c r="G22" s="273"/>
      <c r="H22" s="273"/>
      <c r="J22" s="274">
        <v>0</v>
      </c>
      <c r="K22" s="274"/>
    </row>
    <row r="23" spans="1:11" ht="15.75">
      <c r="A23" s="275" t="s">
        <v>147</v>
      </c>
      <c r="B23" s="275"/>
      <c r="C23" s="275"/>
      <c r="D23" s="275"/>
      <c r="E23" s="275"/>
      <c r="F23" s="276">
        <v>97499.71</v>
      </c>
      <c r="G23" s="276"/>
      <c r="H23" s="276"/>
      <c r="J23" s="277">
        <v>0</v>
      </c>
      <c r="K23" s="277"/>
    </row>
    <row r="24" spans="1:11" ht="15.75">
      <c r="A24" s="275" t="s">
        <v>146</v>
      </c>
      <c r="B24" s="275"/>
      <c r="C24" s="275"/>
      <c r="D24" s="275"/>
      <c r="E24" s="275"/>
      <c r="F24" s="276">
        <v>23446532.12</v>
      </c>
      <c r="G24" s="276"/>
      <c r="H24" s="276"/>
      <c r="J24" s="277">
        <v>0</v>
      </c>
      <c r="K24" s="277"/>
    </row>
    <row r="25" spans="1:11" ht="15">
      <c r="A25" s="272" t="s">
        <v>145</v>
      </c>
      <c r="B25" s="272"/>
      <c r="C25" s="272"/>
      <c r="D25" s="272"/>
      <c r="E25" s="272"/>
      <c r="F25" s="273">
        <v>15420103.18</v>
      </c>
      <c r="G25" s="273"/>
      <c r="H25" s="273"/>
      <c r="J25" s="274">
        <v>0</v>
      </c>
      <c r="K25" s="274"/>
    </row>
    <row r="26" spans="1:11" ht="15">
      <c r="A26" s="272" t="s">
        <v>144</v>
      </c>
      <c r="B26" s="272"/>
      <c r="C26" s="272"/>
      <c r="D26" s="272"/>
      <c r="E26" s="272"/>
      <c r="F26" s="273">
        <v>1866204.91</v>
      </c>
      <c r="G26" s="273"/>
      <c r="H26" s="273"/>
      <c r="J26" s="274">
        <v>0</v>
      </c>
      <c r="K26" s="274"/>
    </row>
    <row r="27" spans="1:11" ht="15">
      <c r="A27" s="272" t="s">
        <v>143</v>
      </c>
      <c r="B27" s="272"/>
      <c r="C27" s="272"/>
      <c r="D27" s="272"/>
      <c r="E27" s="272"/>
      <c r="F27" s="273">
        <v>6160224.03</v>
      </c>
      <c r="G27" s="273"/>
      <c r="H27" s="273"/>
      <c r="J27" s="274">
        <v>0</v>
      </c>
      <c r="K27" s="274"/>
    </row>
    <row r="28" spans="1:11" ht="15.75">
      <c r="A28" s="275" t="s">
        <v>142</v>
      </c>
      <c r="B28" s="275"/>
      <c r="C28" s="275"/>
      <c r="D28" s="275"/>
      <c r="E28" s="275"/>
      <c r="F28" s="276">
        <v>3043051.95</v>
      </c>
      <c r="G28" s="276"/>
      <c r="H28" s="276"/>
      <c r="J28" s="277">
        <v>0</v>
      </c>
      <c r="K28" s="277"/>
    </row>
    <row r="29" spans="1:11" ht="15">
      <c r="A29" s="272" t="s">
        <v>141</v>
      </c>
      <c r="B29" s="272"/>
      <c r="C29" s="272"/>
      <c r="D29" s="272"/>
      <c r="E29" s="272"/>
      <c r="F29" s="273">
        <v>2040082.12</v>
      </c>
      <c r="G29" s="273"/>
      <c r="H29" s="273"/>
      <c r="J29" s="274">
        <v>0</v>
      </c>
      <c r="K29" s="274"/>
    </row>
    <row r="30" spans="1:11" ht="15">
      <c r="A30" s="272" t="s">
        <v>140</v>
      </c>
      <c r="B30" s="272"/>
      <c r="C30" s="272"/>
      <c r="D30" s="272"/>
      <c r="E30" s="272"/>
      <c r="F30" s="273">
        <v>71124.07</v>
      </c>
      <c r="G30" s="273"/>
      <c r="H30" s="273"/>
      <c r="J30" s="274">
        <v>0</v>
      </c>
      <c r="K30" s="274"/>
    </row>
    <row r="31" spans="1:11" ht="15">
      <c r="A31" s="272" t="s">
        <v>139</v>
      </c>
      <c r="B31" s="272"/>
      <c r="C31" s="272"/>
      <c r="D31" s="272"/>
      <c r="E31" s="272"/>
      <c r="F31" s="273">
        <v>931845.76</v>
      </c>
      <c r="G31" s="273"/>
      <c r="H31" s="273"/>
      <c r="J31" s="274">
        <v>0</v>
      </c>
      <c r="K31" s="274"/>
    </row>
  </sheetData>
  <sheetProtection/>
  <mergeCells count="65">
    <mergeCell ref="A5:K6"/>
    <mergeCell ref="F9:H9"/>
    <mergeCell ref="J9:K9"/>
    <mergeCell ref="A10:E10"/>
    <mergeCell ref="A11:E11"/>
    <mergeCell ref="F11:H11"/>
    <mergeCell ref="J11:K11"/>
    <mergeCell ref="A12:E12"/>
    <mergeCell ref="F12:H12"/>
    <mergeCell ref="J12:K12"/>
    <mergeCell ref="A13:E13"/>
    <mergeCell ref="F13:H13"/>
    <mergeCell ref="J13:K13"/>
    <mergeCell ref="A14:E14"/>
    <mergeCell ref="F14:H14"/>
    <mergeCell ref="J14:K14"/>
    <mergeCell ref="A15:E15"/>
    <mergeCell ref="F15:H15"/>
    <mergeCell ref="J15:K15"/>
    <mergeCell ref="A16:E16"/>
    <mergeCell ref="F16:H16"/>
    <mergeCell ref="J16:K16"/>
    <mergeCell ref="A17:E17"/>
    <mergeCell ref="F17:H17"/>
    <mergeCell ref="J17:K17"/>
    <mergeCell ref="A18:E18"/>
    <mergeCell ref="A19:E19"/>
    <mergeCell ref="F19:H19"/>
    <mergeCell ref="J19:K19"/>
    <mergeCell ref="A20:E20"/>
    <mergeCell ref="F20:H20"/>
    <mergeCell ref="J20:K20"/>
    <mergeCell ref="A21:E21"/>
    <mergeCell ref="F21:H21"/>
    <mergeCell ref="J21:K21"/>
    <mergeCell ref="A22:E22"/>
    <mergeCell ref="F22:H22"/>
    <mergeCell ref="J22:K22"/>
    <mergeCell ref="A23:E23"/>
    <mergeCell ref="F23:H23"/>
    <mergeCell ref="J23:K23"/>
    <mergeCell ref="A24:E24"/>
    <mergeCell ref="F24:H24"/>
    <mergeCell ref="J24:K24"/>
    <mergeCell ref="A25:E25"/>
    <mergeCell ref="F25:H25"/>
    <mergeCell ref="J25:K25"/>
    <mergeCell ref="A26:E26"/>
    <mergeCell ref="F26:H26"/>
    <mergeCell ref="J26:K26"/>
    <mergeCell ref="A27:E27"/>
    <mergeCell ref="F27:H27"/>
    <mergeCell ref="J27:K27"/>
    <mergeCell ref="A28:E28"/>
    <mergeCell ref="F28:H28"/>
    <mergeCell ref="J28:K28"/>
    <mergeCell ref="A31:E31"/>
    <mergeCell ref="F31:H31"/>
    <mergeCell ref="J31:K31"/>
    <mergeCell ref="A29:E29"/>
    <mergeCell ref="F29:H29"/>
    <mergeCell ref="J29:K29"/>
    <mergeCell ref="A30:E30"/>
    <mergeCell ref="F30:H30"/>
    <mergeCell ref="J30:K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J28"/>
  <sheetViews>
    <sheetView zoomScalePageLayoutView="0" workbookViewId="0" topLeftCell="A1">
      <selection activeCell="V40" sqref="V40"/>
    </sheetView>
  </sheetViews>
  <sheetFormatPr defaultColWidth="9.140625" defaultRowHeight="12.75"/>
  <cols>
    <col min="1" max="1" width="11.421875" style="0" customWidth="1"/>
    <col min="2" max="2" width="55.8515625" style="0" customWidth="1"/>
    <col min="3" max="5" width="11.421875" style="0" hidden="1" customWidth="1"/>
    <col min="6" max="6" width="0.13671875" style="0" customWidth="1"/>
    <col min="7" max="7" width="11.421875" style="0" customWidth="1"/>
    <col min="8" max="9" width="11.421875" style="0" hidden="1" customWidth="1"/>
    <col min="10" max="10" width="13.7109375" style="0" bestFit="1" customWidth="1"/>
  </cols>
  <sheetData>
    <row r="7" spans="2:6" ht="12.75">
      <c r="B7" s="275" t="s">
        <v>153</v>
      </c>
      <c r="C7" s="275"/>
      <c r="D7" s="275"/>
      <c r="E7" s="275"/>
      <c r="F7" s="275"/>
    </row>
    <row r="8" spans="2:10" ht="12.75">
      <c r="B8" s="275" t="s">
        <v>28</v>
      </c>
      <c r="C8" s="275"/>
      <c r="D8" s="275"/>
      <c r="E8" s="275"/>
      <c r="F8" s="275"/>
      <c r="G8" s="277">
        <v>9329841.56</v>
      </c>
      <c r="H8" s="277"/>
      <c r="I8" s="277"/>
      <c r="J8" s="97"/>
    </row>
    <row r="9" spans="2:9" ht="12.75">
      <c r="B9" s="275" t="s">
        <v>29</v>
      </c>
      <c r="C9" s="275"/>
      <c r="D9" s="275"/>
      <c r="E9" s="275"/>
      <c r="F9" s="275"/>
      <c r="G9" s="277">
        <v>7120.01</v>
      </c>
      <c r="H9" s="277"/>
      <c r="I9" s="277"/>
    </row>
    <row r="10" spans="2:9" ht="12.75">
      <c r="B10" s="275" t="s">
        <v>30</v>
      </c>
      <c r="C10" s="275"/>
      <c r="D10" s="275"/>
      <c r="E10" s="275"/>
      <c r="F10" s="275"/>
      <c r="G10" s="277">
        <v>226014.32</v>
      </c>
      <c r="H10" s="277"/>
      <c r="I10" s="277"/>
    </row>
    <row r="11" spans="2:9" ht="12.75">
      <c r="B11" s="275" t="s">
        <v>31</v>
      </c>
      <c r="C11" s="275"/>
      <c r="D11" s="275"/>
      <c r="E11" s="275"/>
      <c r="F11" s="275"/>
      <c r="G11" s="277">
        <v>1809765.5</v>
      </c>
      <c r="H11" s="277"/>
      <c r="I11" s="277"/>
    </row>
    <row r="12" spans="2:9" ht="12.75">
      <c r="B12" s="275" t="s">
        <v>32</v>
      </c>
      <c r="C12" s="275"/>
      <c r="D12" s="275"/>
      <c r="E12" s="275"/>
      <c r="F12" s="275"/>
      <c r="G12" s="277">
        <v>23291.03</v>
      </c>
      <c r="H12" s="277"/>
      <c r="I12" s="277"/>
    </row>
    <row r="13" spans="2:9" ht="12.75">
      <c r="B13" s="275" t="s">
        <v>33</v>
      </c>
      <c r="C13" s="275"/>
      <c r="D13" s="275"/>
      <c r="E13" s="275"/>
      <c r="F13" s="275"/>
      <c r="G13" s="277">
        <v>463341.39</v>
      </c>
      <c r="H13" s="277"/>
      <c r="I13" s="277"/>
    </row>
    <row r="14" spans="2:9" ht="32.25" customHeight="1">
      <c r="B14" s="275" t="s">
        <v>157</v>
      </c>
      <c r="C14" s="275"/>
      <c r="D14" s="275"/>
      <c r="E14" s="275"/>
      <c r="F14" s="275"/>
      <c r="G14" s="277">
        <v>6794.09</v>
      </c>
      <c r="H14" s="277"/>
      <c r="I14" s="277"/>
    </row>
    <row r="15" spans="2:6" ht="12.75">
      <c r="B15" s="275" t="s">
        <v>151</v>
      </c>
      <c r="C15" s="275"/>
      <c r="D15" s="275"/>
      <c r="E15" s="275"/>
      <c r="F15" s="275"/>
    </row>
    <row r="16" spans="2:10" ht="12.75">
      <c r="B16" s="275" t="s">
        <v>34</v>
      </c>
      <c r="C16" s="275"/>
      <c r="D16" s="275"/>
      <c r="E16" s="275"/>
      <c r="F16" s="275"/>
      <c r="G16" s="277">
        <f>SUM(G17:I19)</f>
        <v>28164710.37</v>
      </c>
      <c r="H16" s="277"/>
      <c r="I16" s="277"/>
      <c r="J16" s="97"/>
    </row>
    <row r="17" spans="2:9" ht="12.75">
      <c r="B17" s="272" t="s">
        <v>150</v>
      </c>
      <c r="C17" s="272"/>
      <c r="D17" s="272"/>
      <c r="E17" s="272"/>
      <c r="F17" s="272"/>
      <c r="G17" s="274">
        <v>12795586</v>
      </c>
      <c r="H17" s="274"/>
      <c r="I17" s="274"/>
    </row>
    <row r="18" spans="2:9" ht="12.75">
      <c r="B18" s="272" t="s">
        <v>149</v>
      </c>
      <c r="C18" s="272"/>
      <c r="D18" s="272"/>
      <c r="E18" s="272"/>
      <c r="F18" s="272"/>
      <c r="G18" s="274">
        <v>13427448</v>
      </c>
      <c r="H18" s="274"/>
      <c r="I18" s="274"/>
    </row>
    <row r="19" spans="2:9" ht="12.75">
      <c r="B19" s="272" t="s">
        <v>148</v>
      </c>
      <c r="C19" s="272"/>
      <c r="D19" s="272"/>
      <c r="E19" s="272"/>
      <c r="F19" s="272"/>
      <c r="G19" s="274">
        <v>1941676.37</v>
      </c>
      <c r="H19" s="274"/>
      <c r="I19" s="274"/>
    </row>
    <row r="20" spans="2:9" ht="12.75">
      <c r="B20" s="275" t="s">
        <v>147</v>
      </c>
      <c r="C20" s="275"/>
      <c r="D20" s="275"/>
      <c r="E20" s="275"/>
      <c r="F20" s="275"/>
      <c r="G20" s="277">
        <v>97499.71</v>
      </c>
      <c r="H20" s="277"/>
      <c r="I20" s="277"/>
    </row>
    <row r="21" spans="2:10" ht="12.75">
      <c r="B21" s="275" t="s">
        <v>146</v>
      </c>
      <c r="C21" s="275"/>
      <c r="D21" s="275"/>
      <c r="E21" s="275"/>
      <c r="F21" s="275"/>
      <c r="G21" s="277">
        <f>SUM(G22:I24)</f>
        <v>23446532.12</v>
      </c>
      <c r="H21" s="277"/>
      <c r="I21" s="277"/>
      <c r="J21" s="97"/>
    </row>
    <row r="22" spans="2:9" ht="12.75">
      <c r="B22" s="272" t="s">
        <v>145</v>
      </c>
      <c r="C22" s="272"/>
      <c r="D22" s="272"/>
      <c r="E22" s="272"/>
      <c r="F22" s="272"/>
      <c r="G22" s="274">
        <v>15420103.18</v>
      </c>
      <c r="H22" s="274"/>
      <c r="I22" s="274"/>
    </row>
    <row r="23" spans="2:9" ht="12.75">
      <c r="B23" s="272" t="s">
        <v>144</v>
      </c>
      <c r="C23" s="272"/>
      <c r="D23" s="272"/>
      <c r="E23" s="272"/>
      <c r="F23" s="272"/>
      <c r="G23" s="274">
        <v>1866204.91</v>
      </c>
      <c r="H23" s="274"/>
      <c r="I23" s="274"/>
    </row>
    <row r="24" spans="2:9" ht="12.75">
      <c r="B24" s="272" t="s">
        <v>143</v>
      </c>
      <c r="C24" s="272"/>
      <c r="D24" s="272"/>
      <c r="E24" s="272"/>
      <c r="F24" s="272"/>
      <c r="G24" s="274">
        <v>6160224.03</v>
      </c>
      <c r="H24" s="274"/>
      <c r="I24" s="274"/>
    </row>
    <row r="25" spans="2:9" ht="12.75">
      <c r="B25" s="275" t="s">
        <v>142</v>
      </c>
      <c r="C25" s="275"/>
      <c r="D25" s="275"/>
      <c r="E25" s="275"/>
      <c r="F25" s="275"/>
      <c r="G25" s="277">
        <f>SUM(G26:I28)</f>
        <v>3043051.95</v>
      </c>
      <c r="H25" s="277"/>
      <c r="I25" s="277"/>
    </row>
    <row r="26" spans="2:9" ht="12.75">
      <c r="B26" s="272" t="s">
        <v>141</v>
      </c>
      <c r="C26" s="272"/>
      <c r="D26" s="272"/>
      <c r="E26" s="272"/>
      <c r="F26" s="272"/>
      <c r="G26" s="274">
        <v>2040082.12</v>
      </c>
      <c r="H26" s="274"/>
      <c r="I26" s="274"/>
    </row>
    <row r="27" spans="2:9" ht="12.75">
      <c r="B27" s="272" t="s">
        <v>140</v>
      </c>
      <c r="C27" s="272"/>
      <c r="D27" s="272"/>
      <c r="E27" s="272"/>
      <c r="F27" s="272"/>
      <c r="G27" s="274">
        <v>71124.07</v>
      </c>
      <c r="H27" s="274"/>
      <c r="I27" s="274"/>
    </row>
    <row r="28" spans="2:9" ht="12.75">
      <c r="B28" s="272" t="s">
        <v>139</v>
      </c>
      <c r="C28" s="272"/>
      <c r="D28" s="272"/>
      <c r="E28" s="272"/>
      <c r="F28" s="272"/>
      <c r="G28" s="274">
        <v>931845.76</v>
      </c>
      <c r="H28" s="274"/>
      <c r="I28" s="274"/>
    </row>
  </sheetData>
  <sheetProtection/>
  <mergeCells count="42">
    <mergeCell ref="G27:I27"/>
    <mergeCell ref="G28:I28"/>
    <mergeCell ref="G21:I21"/>
    <mergeCell ref="G22:I22"/>
    <mergeCell ref="G23:I23"/>
    <mergeCell ref="G24:I24"/>
    <mergeCell ref="G25:I25"/>
    <mergeCell ref="G26:I26"/>
    <mergeCell ref="G14:I14"/>
    <mergeCell ref="G16:I16"/>
    <mergeCell ref="G17:I17"/>
    <mergeCell ref="G18:I18"/>
    <mergeCell ref="G19:I19"/>
    <mergeCell ref="G20:I20"/>
    <mergeCell ref="B25:F25"/>
    <mergeCell ref="B26:F26"/>
    <mergeCell ref="B27:F27"/>
    <mergeCell ref="B28:F28"/>
    <mergeCell ref="G8:I8"/>
    <mergeCell ref="G9:I9"/>
    <mergeCell ref="G10:I10"/>
    <mergeCell ref="G11:I11"/>
    <mergeCell ref="G12:I12"/>
    <mergeCell ref="G13:I13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Aux contable3</cp:lastModifiedBy>
  <cp:lastPrinted>2020-10-23T23:41:04Z</cp:lastPrinted>
  <dcterms:created xsi:type="dcterms:W3CDTF">2014-03-26T23:30:15Z</dcterms:created>
  <dcterms:modified xsi:type="dcterms:W3CDTF">2020-10-23T23:41:13Z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01734361CD07C3C85B968AA4B2781C480C5E84517533FB2EE1174F74E95997FC9503DC872D15E7FE07B95AE100ED7F409B58E9D5762D3040890A82918F60FFC58A0FEAAF8A722F3AD77C602E372B37D964AEEE75DBDA6AEB127456C2517F67188A554F10E38E91FC13535AF338C14FC0662FD5596D1FEC089FF7DFE1457610F</vt:lpwstr>
  </property>
  <property fmtid="{D5CDD505-2E9C-101B-9397-08002B2CF9AE}" pid="3" name="Business Objects Context Information1">
    <vt:lpwstr>CE0C3B4B7FF88E179ECFEF01843BBFB33789B9B143714029DC1EADF323E2717EA5E3A07E386266080B06006C70508CB23E7DEBD8243B46E42B1382A7BEA518AAC9B553CC4384364A6456B893FDD6589EAB0F6446026B0E5F9C62BF191C89BCFD51BA36F58F337A65A480A725E81BD246E129F3FF71390DBA2BEC43C5F66A4D9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8CCA64DA7E58319F0355F9E00326BDB6E7FBFC03B58B8AEFFCB61C37E9BC33133261C810E0D2DBBF97DB6EAD328E5E90924C960ACA5072D88073FC4968D8AC1ABA54A84189AD275D5EEC07A95A74AAB3BC512631D42A18507CFF86F7B7D9CF549451BBDD4413AC73E54F0DD72F5CAA54448DF0574F7F09660FA30C6D8BEC4E8</vt:lpwstr>
  </property>
  <property fmtid="{D5CDD505-2E9C-101B-9397-08002B2CF9AE}" pid="6" name="Business Objects Context Information4">
    <vt:lpwstr>F19E63A062D14A78D3E8C378A740EC44BE5F4E64BA65E254A9BB62C15F8BDEDDB26D0B7F495A5EFF9C46517C5A509205FEF28AC1F153DB9BD0B41FF3FF81EC750E7B50A974A9A287B4D818948FF974656539337E6D484D93262767E7BC8FC7A5381775AA429BF8D2845AB6757D5E9D08F43435830FA3479D5F10F4F01DC7D25</vt:lpwstr>
  </property>
  <property fmtid="{D5CDD505-2E9C-101B-9397-08002B2CF9AE}" pid="7" name="Business Objects Context Information5">
    <vt:lpwstr>516E64E59173F920276F0ADA31637B325A46FF160F7A03158C931B6D35B5F09995D0217194F17A8ADB9ED3254892F91E9348DCBB05E11A0D1B3DFC3189F9DF942C82D71240441E5438D4EFFA763A6B8515EA22694295ED554E90E9228FC9824C025F875B86E30515A7958D16DCE9D9F3085588823B61ADD75C8F63B6C3EA48C</vt:lpwstr>
  </property>
  <property fmtid="{D5CDD505-2E9C-101B-9397-08002B2CF9AE}" pid="8" name="Business Objects Context Information6">
    <vt:lpwstr>AD0D2F53CB1BB3FAA94065D09D5A66BF2DF2FE73BAD078C75183F5024C07604FBB95598524B6212A39E78522F55D14E936436A8327391E8FDE105A215ABB4E808A701B38C91ECB4645AF282980E7F39CCE36402736E198020A86377C3A46850498255EA3F761FDFB7840595C9DA3B6A257A9268A3A26A245ECACAA21C3E63E4</vt:lpwstr>
  </property>
  <property fmtid="{D5CDD505-2E9C-101B-9397-08002B2CF9AE}" pid="9" name="Business Objects Context Information7">
    <vt:lpwstr>E971C07A9EAF06FB053924960BB2CD2EA503B1E00AAD76963CD91593CCA190BC8674AE8458EB448AE0F6863E43738D2BC6077CCA9EF773D9566FC1C25B72987959B56C396175BAA124BEE2FC2BF7EAC57A57C03489BF56F8E076A900612EA19D6E45A488302EEAA6CBFE6E49F9B594CCBCC52BEFC91F5D037DDB455F7311F59</vt:lpwstr>
  </property>
  <property fmtid="{D5CDD505-2E9C-101B-9397-08002B2CF9AE}" pid="10" name="Business Objects Context Information8">
    <vt:lpwstr>3FCD4D1A34605AEC272723C79D92C8D63D38970A26C7DA0BD2A9404EBCE49A87A81249668E38DF41B70C3AF1130924553C2A0069BAAD5A514846493BB3F74BFD32980093E41A3FC2B948932459940E4B6C65D7928B345753D01F69EDAD4413D27B8CF2A7BE106C17703E6C0D2F3B3B5A2EAE4CE9BED9C7779F1DEDB7CE06DC0</vt:lpwstr>
  </property>
  <property fmtid="{D5CDD505-2E9C-101B-9397-08002B2CF9AE}" pid="11" name="Business Objects Context Information9">
    <vt:lpwstr>F348872D0B5B990E1A1F9CA65EC6F05347CE91F6272B4C6CC439AFCED35390C8F3C7023F4C5</vt:lpwstr>
  </property>
</Properties>
</file>