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V. INFORMACION FINANCIERA ADICIONAL (LDF)\"/>
    </mc:Choice>
  </mc:AlternateContent>
  <bookViews>
    <workbookView xWindow="0" yWindow="0" windowWidth="28800" windowHeight="12420"/>
  </bookViews>
  <sheets>
    <sheet name=" EA PE CAPITULO Y CONCEPTO OK" sheetId="1" r:id="rId1"/>
  </sheets>
  <definedNames>
    <definedName name="_xlnm.Print_Area" localSheetId="0">' EA PE CAPITULO Y CONCEPTO OK'!$A$1:$H$179</definedName>
    <definedName name="_xlnm.Print_Titles" localSheetId="0">' EA PE CAPITULO Y CONCEPTO OK'!$1:$8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 l="1"/>
  <c r="E136" i="1"/>
  <c r="E135" i="1"/>
  <c r="E158" i="1"/>
  <c r="E157" i="1"/>
  <c r="E156" i="1"/>
  <c r="E155" i="1"/>
  <c r="E154" i="1"/>
  <c r="E153" i="1"/>
  <c r="E152" i="1"/>
  <c r="E150" i="1"/>
  <c r="E149" i="1"/>
  <c r="E133" i="1"/>
  <c r="E132" i="1"/>
  <c r="E131" i="1"/>
  <c r="E130" i="1"/>
  <c r="E129" i="1"/>
  <c r="E128" i="1"/>
  <c r="E127" i="1"/>
  <c r="E126" i="1"/>
  <c r="E125" i="1"/>
  <c r="E115" i="1"/>
  <c r="E113" i="1"/>
  <c r="E112" i="1"/>
  <c r="E111" i="1"/>
  <c r="E110" i="1"/>
  <c r="E109" i="1"/>
  <c r="E108" i="1"/>
  <c r="E107" i="1"/>
  <c r="E106" i="1"/>
  <c r="E105" i="1"/>
  <c r="E103" i="1"/>
  <c r="E102" i="1"/>
  <c r="E101" i="1"/>
  <c r="E100" i="1"/>
  <c r="E99" i="1"/>
  <c r="E98" i="1"/>
  <c r="E97" i="1"/>
  <c r="E96" i="1"/>
  <c r="E95" i="1"/>
  <c r="E93" i="1"/>
  <c r="E92" i="1"/>
  <c r="E91" i="1"/>
  <c r="E90" i="1"/>
  <c r="E89" i="1"/>
  <c r="E88" i="1"/>
  <c r="E87" i="1"/>
  <c r="E82" i="1"/>
  <c r="E81" i="1"/>
  <c r="E80" i="1"/>
  <c r="E79" i="1"/>
  <c r="E78" i="1"/>
  <c r="E77" i="1"/>
  <c r="E76" i="1"/>
  <c r="E74" i="1"/>
  <c r="E73" i="1"/>
  <c r="E72" i="1"/>
  <c r="E70" i="1"/>
  <c r="E69" i="1"/>
  <c r="E68" i="1"/>
  <c r="E67" i="1"/>
  <c r="E66" i="1"/>
  <c r="E65" i="1"/>
  <c r="E64" i="1"/>
  <c r="E63" i="1"/>
  <c r="E61" i="1"/>
  <c r="E60" i="1"/>
  <c r="E59" i="1"/>
  <c r="E57" i="1"/>
  <c r="E56" i="1"/>
  <c r="E55" i="1"/>
  <c r="E54" i="1"/>
  <c r="E53" i="1"/>
  <c r="E52" i="1"/>
  <c r="E51" i="1"/>
  <c r="E50" i="1"/>
  <c r="E49" i="1"/>
  <c r="E47" i="1"/>
  <c r="E46" i="1"/>
  <c r="E45" i="1"/>
  <c r="E44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H149" i="1" l="1"/>
  <c r="H41" i="1"/>
  <c r="H21" i="1"/>
  <c r="H74" i="1"/>
  <c r="D38" i="1"/>
  <c r="D28" i="1"/>
  <c r="D18" i="1"/>
  <c r="D10" i="1"/>
  <c r="H153" i="1" l="1"/>
  <c r="H152" i="1"/>
  <c r="D151" i="1"/>
  <c r="C151" i="1"/>
  <c r="H150" i="1"/>
  <c r="E148" i="1"/>
  <c r="H148" i="1" s="1"/>
  <c r="G147" i="1"/>
  <c r="F147" i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D138" i="1"/>
  <c r="C138" i="1"/>
  <c r="H137" i="1"/>
  <c r="H136" i="1"/>
  <c r="H135" i="1"/>
  <c r="G134" i="1"/>
  <c r="F134" i="1"/>
  <c r="D134" i="1"/>
  <c r="C134" i="1"/>
  <c r="H133" i="1"/>
  <c r="H132" i="1"/>
  <c r="H131" i="1"/>
  <c r="H130" i="1"/>
  <c r="H129" i="1"/>
  <c r="H128" i="1"/>
  <c r="H127" i="1"/>
  <c r="H126" i="1"/>
  <c r="H125" i="1"/>
  <c r="G124" i="1"/>
  <c r="F124" i="1"/>
  <c r="D124" i="1"/>
  <c r="C124" i="1"/>
  <c r="H123" i="1"/>
  <c r="H122" i="1"/>
  <c r="H121" i="1"/>
  <c r="H120" i="1"/>
  <c r="H119" i="1"/>
  <c r="H118" i="1"/>
  <c r="H117" i="1"/>
  <c r="H116" i="1"/>
  <c r="H115" i="1"/>
  <c r="G114" i="1"/>
  <c r="F114" i="1"/>
  <c r="E114" i="1"/>
  <c r="D114" i="1"/>
  <c r="C114" i="1"/>
  <c r="H113" i="1"/>
  <c r="H112" i="1"/>
  <c r="H111" i="1"/>
  <c r="H110" i="1"/>
  <c r="H109" i="1"/>
  <c r="H108" i="1"/>
  <c r="H107" i="1"/>
  <c r="H106" i="1"/>
  <c r="H105" i="1"/>
  <c r="G104" i="1"/>
  <c r="F104" i="1"/>
  <c r="D104" i="1"/>
  <c r="C104" i="1"/>
  <c r="H103" i="1"/>
  <c r="H102" i="1"/>
  <c r="H101" i="1"/>
  <c r="H100" i="1"/>
  <c r="H99" i="1"/>
  <c r="H98" i="1"/>
  <c r="H97" i="1"/>
  <c r="H96" i="1"/>
  <c r="H95" i="1"/>
  <c r="G94" i="1"/>
  <c r="F94" i="1"/>
  <c r="D94" i="1"/>
  <c r="C94" i="1"/>
  <c r="H93" i="1"/>
  <c r="H92" i="1"/>
  <c r="H91" i="1"/>
  <c r="H90" i="1"/>
  <c r="H89" i="1"/>
  <c r="H88" i="1"/>
  <c r="H87" i="1"/>
  <c r="G86" i="1"/>
  <c r="F86" i="1"/>
  <c r="E86" i="1"/>
  <c r="D86" i="1"/>
  <c r="C86" i="1"/>
  <c r="H82" i="1"/>
  <c r="H81" i="1"/>
  <c r="H80" i="1"/>
  <c r="H79" i="1"/>
  <c r="H78" i="1"/>
  <c r="H77" i="1"/>
  <c r="H76" i="1"/>
  <c r="G75" i="1"/>
  <c r="F75" i="1"/>
  <c r="D75" i="1"/>
  <c r="C75" i="1"/>
  <c r="E71" i="1"/>
  <c r="H73" i="1"/>
  <c r="H72" i="1"/>
  <c r="G71" i="1"/>
  <c r="F71" i="1"/>
  <c r="D71" i="1"/>
  <c r="C71" i="1"/>
  <c r="H70" i="1"/>
  <c r="H69" i="1"/>
  <c r="H68" i="1"/>
  <c r="H67" i="1"/>
  <c r="H66" i="1"/>
  <c r="H65" i="1"/>
  <c r="H64" i="1"/>
  <c r="H63" i="1"/>
  <c r="G62" i="1"/>
  <c r="F62" i="1"/>
  <c r="D62" i="1"/>
  <c r="C62" i="1"/>
  <c r="H61" i="1"/>
  <c r="H60" i="1"/>
  <c r="H59" i="1"/>
  <c r="G58" i="1"/>
  <c r="F58" i="1"/>
  <c r="E58" i="1"/>
  <c r="D58" i="1"/>
  <c r="C58" i="1"/>
  <c r="H57" i="1"/>
  <c r="H56" i="1"/>
  <c r="H55" i="1"/>
  <c r="H54" i="1"/>
  <c r="H53" i="1"/>
  <c r="H52" i="1"/>
  <c r="H51" i="1"/>
  <c r="H50" i="1"/>
  <c r="H49" i="1"/>
  <c r="G48" i="1"/>
  <c r="F48" i="1"/>
  <c r="D48" i="1"/>
  <c r="C48" i="1"/>
  <c r="H47" i="1"/>
  <c r="H46" i="1"/>
  <c r="H45" i="1"/>
  <c r="H44" i="1"/>
  <c r="H43" i="1"/>
  <c r="H42" i="1"/>
  <c r="H40" i="1"/>
  <c r="H39" i="1"/>
  <c r="G38" i="1"/>
  <c r="F38" i="1"/>
  <c r="C38" i="1"/>
  <c r="H37" i="1"/>
  <c r="H36" i="1"/>
  <c r="H35" i="1"/>
  <c r="H34" i="1"/>
  <c r="H33" i="1"/>
  <c r="H32" i="1"/>
  <c r="H31" i="1"/>
  <c r="H30" i="1"/>
  <c r="H29" i="1"/>
  <c r="G28" i="1"/>
  <c r="F28" i="1"/>
  <c r="C28" i="1"/>
  <c r="H27" i="1"/>
  <c r="H26" i="1"/>
  <c r="H25" i="1"/>
  <c r="H24" i="1"/>
  <c r="H23" i="1"/>
  <c r="H22" i="1"/>
  <c r="H20" i="1"/>
  <c r="H19" i="1"/>
  <c r="G18" i="1"/>
  <c r="F18" i="1"/>
  <c r="C18" i="1"/>
  <c r="H17" i="1"/>
  <c r="H16" i="1"/>
  <c r="H15" i="1"/>
  <c r="H14" i="1"/>
  <c r="H13" i="1"/>
  <c r="H12" i="1"/>
  <c r="H11" i="1"/>
  <c r="G10" i="1"/>
  <c r="F10" i="1"/>
  <c r="C10" i="1"/>
  <c r="E62" i="1" l="1"/>
  <c r="H71" i="1"/>
  <c r="C85" i="1"/>
  <c r="H86" i="1"/>
  <c r="D9" i="1"/>
  <c r="F9" i="1"/>
  <c r="H58" i="1"/>
  <c r="C9" i="1"/>
  <c r="D85" i="1"/>
  <c r="H114" i="1"/>
  <c r="E134" i="1"/>
  <c r="H134" i="1" s="1"/>
  <c r="G9" i="1"/>
  <c r="E94" i="1"/>
  <c r="H94" i="1" s="1"/>
  <c r="E151" i="1"/>
  <c r="H18" i="1"/>
  <c r="H10" i="1"/>
  <c r="E10" i="1"/>
  <c r="E18" i="1"/>
  <c r="H62" i="1"/>
  <c r="E138" i="1"/>
  <c r="H138" i="1" s="1"/>
  <c r="E75" i="1"/>
  <c r="H75" i="1" s="1"/>
  <c r="E147" i="1"/>
  <c r="H147" i="1" s="1"/>
  <c r="E38" i="1"/>
  <c r="H38" i="1" s="1"/>
  <c r="E48" i="1"/>
  <c r="H48" i="1" s="1"/>
  <c r="E104" i="1"/>
  <c r="H104" i="1" s="1"/>
  <c r="E124" i="1"/>
  <c r="H124" i="1" s="1"/>
  <c r="E28" i="1"/>
  <c r="H28" i="1" s="1"/>
  <c r="F154" i="1"/>
  <c r="F155" i="1"/>
  <c r="G155" i="1" s="1"/>
  <c r="F156" i="1"/>
  <c r="G156" i="1" s="1"/>
  <c r="F157" i="1"/>
  <c r="H157" i="1" s="1"/>
  <c r="F158" i="1"/>
  <c r="H158" i="1" s="1"/>
  <c r="C160" i="1" l="1"/>
  <c r="D160" i="1"/>
  <c r="E85" i="1"/>
  <c r="H156" i="1"/>
  <c r="E9" i="1"/>
  <c r="F151" i="1"/>
  <c r="G158" i="1"/>
  <c r="G154" i="1"/>
  <c r="H155" i="1"/>
  <c r="H154" i="1"/>
  <c r="G157" i="1"/>
  <c r="H9" i="1" l="1"/>
  <c r="E160" i="1"/>
  <c r="G151" i="1"/>
  <c r="G85" i="1" s="1"/>
  <c r="G160" i="1" s="1"/>
  <c r="F85" i="1"/>
  <c r="H151" i="1"/>
  <c r="F160" i="1" l="1"/>
  <c r="H160" i="1" s="1"/>
  <c r="H85" i="1"/>
</calcChain>
</file>

<file path=xl/sharedStrings.xml><?xml version="1.0" encoding="utf-8"?>
<sst xmlns="http://schemas.openxmlformats.org/spreadsheetml/2006/main" count="162" uniqueCount="89">
  <si>
    <t>AYUNTAMIENTO MUNICIPAL DE PLAYAS DE ROSARITO, B.C.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</si>
  <si>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</si>
  <si>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</si>
  <si>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</si>
  <si>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</si>
  <si>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</si>
  <si>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</si>
  <si>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</si>
  <si>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</si>
  <si>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</si>
  <si>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</si>
  <si>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</si>
  <si>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</si>
  <si>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</si>
  <si>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</si>
  <si>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</si>
  <si>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</si>
  <si>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</si>
  <si>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</si>
  <si>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</si>
  <si>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</si>
  <si>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</si>
  <si>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</si>
  <si>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</si>
  <si>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</si>
  <si>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</si>
  <si>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</si>
  <si>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</si>
  <si>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</si>
  <si>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</si>
  <si>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</si>
  <si>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</si>
  <si>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</si>
  <si>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</si>
  <si>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</si>
  <si>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</si>
  <si>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</si>
  <si>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</si>
  <si>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</si>
  <si>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</si>
  <si>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</si>
  <si>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</si>
  <si>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</si>
  <si>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</si>
  <si>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</si>
  <si>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</si>
  <si>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</si>
  <si>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</si>
  <si>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</si>
  <si>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</si>
  <si>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</si>
  <si>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</si>
  <si>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</si>
  <si>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</si>
  <si>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</si>
  <si>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</si>
  <si>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</si>
  <si>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</si>
  <si>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</si>
  <si>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</si>
  <si>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</si>
  <si>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</si>
  <si>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</si>
  <si>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</si>
  <si>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</si>
  <si>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</si>
  <si>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</si>
  <si>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</si>
  <si>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</si>
  <si>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</si>
  <si>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</si>
  <si>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</si>
  <si>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</si>
  <si>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</si>
  <si>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</si>
  <si>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</si>
  <si>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</si>
  <si>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</si>
  <si>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</si>
  <si>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</si>
  <si>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</si>
  <si>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</si>
  <si>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</si>
  <si>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</si>
  <si>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</si>
  <si>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</si>
  <si>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</si>
  <si>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Subejercicio (e)</t>
  </si>
  <si>
    <t xml:space="preserve">Del 1 de enero al 30 de Junio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</si>
</sst>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top"/>
    </xf>
    <xf numFmtId="44" fontId="5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81">
    <xf numFmtId="0" fontId="0" fillId="0" borderId="0" xfId="0">
      <alignment vertical="top"/>
    </xf>
    <xf numFmtId="0" fontId="1" fillId="0" borderId="0" xfId="2"/>
    <xf numFmtId="0" fontId="1" fillId="0" borderId="0" xfId="2" applyAlignment="1"/>
    <xf numFmtId="0" fontId="1" fillId="0" borderId="0" xfId="2" applyFill="1"/>
    <xf numFmtId="0" fontId="3" fillId="2" borderId="14" xfId="2" applyFont="1" applyFill="1" applyBorder="1" applyAlignment="1">
      <alignment horizontal="center" vertical="center"/>
    </xf>
    <xf numFmtId="44" fontId="2" fillId="0" borderId="16" xfId="2" applyNumberFormat="1" applyFont="1" applyBorder="1" applyAlignment="1">
      <alignment horizontal="right" vertical="center"/>
    </xf>
    <xf numFmtId="44" fontId="2" fillId="0" borderId="17" xfId="2" applyNumberFormat="1" applyFont="1" applyBorder="1" applyAlignment="1">
      <alignment horizontal="right" vertical="center"/>
    </xf>
    <xf numFmtId="44" fontId="2" fillId="0" borderId="16" xfId="2" applyNumberFormat="1" applyFont="1" applyBorder="1" applyAlignment="1">
      <alignment vertical="center"/>
    </xf>
    <xf numFmtId="0" fontId="4" fillId="0" borderId="4" xfId="2" applyFont="1" applyBorder="1" applyAlignment="1">
      <alignment horizontal="left" vertical="center"/>
    </xf>
    <xf numFmtId="0" fontId="4" fillId="0" borderId="17" xfId="2" applyFont="1" applyBorder="1" applyAlignment="1">
      <alignment horizontal="left" vertical="center"/>
    </xf>
    <xf numFmtId="44" fontId="6" fillId="0" borderId="16" xfId="0" applyNumberFormat="1" applyFont="1" applyBorder="1" applyAlignment="1">
      <alignment horizontal="right" vertical="center"/>
    </xf>
    <xf numFmtId="44" fontId="7" fillId="0" borderId="17" xfId="2" applyNumberFormat="1" applyFont="1" applyBorder="1" applyAlignment="1">
      <alignment vertical="center"/>
    </xf>
    <xf numFmtId="44" fontId="7" fillId="0" borderId="16" xfId="1" applyNumberFormat="1" applyFont="1" applyFill="1" applyBorder="1" applyAlignment="1">
      <alignment horizontal="right" vertical="center"/>
    </xf>
    <xf numFmtId="44" fontId="6" fillId="0" borderId="16" xfId="0" applyNumberFormat="1" applyFont="1" applyFill="1" applyBorder="1" applyAlignment="1">
      <alignment horizontal="right" vertical="center"/>
    </xf>
    <xf numFmtId="44" fontId="2" fillId="0" borderId="16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44" fontId="7" fillId="0" borderId="16" xfId="2" applyNumberFormat="1" applyFont="1" applyFill="1" applyBorder="1" applyAlignment="1">
      <alignment horizontal="right" vertical="center"/>
    </xf>
    <xf numFmtId="44" fontId="7" fillId="0" borderId="17" xfId="2" applyNumberFormat="1" applyFont="1" applyFill="1" applyBorder="1" applyAlignment="1">
      <alignment horizontal="right" vertical="center"/>
    </xf>
    <xf numFmtId="44" fontId="7" fillId="0" borderId="17" xfId="2" applyNumberFormat="1" applyFont="1" applyFill="1" applyBorder="1" applyAlignment="1">
      <alignment vertical="center"/>
    </xf>
    <xf numFmtId="44" fontId="7" fillId="0" borderId="16" xfId="2" applyNumberFormat="1" applyFont="1" applyBorder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44" fontId="7" fillId="0" borderId="17" xfId="2" applyNumberFormat="1" applyFont="1" applyBorder="1" applyAlignment="1">
      <alignment horizontal="right" vertical="center"/>
    </xf>
    <xf numFmtId="44" fontId="7" fillId="0" borderId="16" xfId="2" applyNumberFormat="1" applyFont="1" applyBorder="1" applyAlignment="1">
      <alignment vertical="center"/>
    </xf>
    <xf numFmtId="44" fontId="2" fillId="0" borderId="17" xfId="2" applyNumberFormat="1" applyFont="1" applyBorder="1" applyAlignment="1">
      <alignment vertical="center"/>
    </xf>
    <xf numFmtId="44" fontId="2" fillId="0" borderId="17" xfId="1" applyNumberFormat="1" applyFont="1" applyBorder="1" applyAlignment="1">
      <alignment horizontal="right" vertical="center"/>
    </xf>
    <xf numFmtId="44" fontId="7" fillId="0" borderId="17" xfId="1" applyNumberFormat="1" applyFont="1" applyBorder="1" applyAlignment="1">
      <alignment horizontal="right" vertical="center"/>
    </xf>
    <xf numFmtId="44" fontId="2" fillId="0" borderId="15" xfId="2" applyNumberFormat="1" applyFont="1" applyBorder="1" applyAlignment="1">
      <alignment horizontal="center" vertical="center"/>
    </xf>
    <xf numFmtId="44" fontId="2" fillId="0" borderId="14" xfId="2" applyNumberFormat="1" applyFont="1" applyBorder="1" applyAlignment="1">
      <alignment horizontal="center" vertical="center"/>
    </xf>
    <xf numFmtId="44" fontId="2" fillId="0" borderId="14" xfId="1" applyNumberFormat="1" applyFont="1" applyBorder="1" applyAlignment="1">
      <alignment horizontal="right" vertical="center"/>
    </xf>
    <xf numFmtId="44" fontId="2" fillId="0" borderId="13" xfId="2" applyNumberFormat="1" applyFont="1" applyBorder="1" applyAlignment="1">
      <alignment vertical="center"/>
    </xf>
    <xf numFmtId="0" fontId="8" fillId="0" borderId="6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4" xfId="2" applyFont="1" applyBorder="1" applyAlignment="1">
      <alignment vertical="center"/>
    </xf>
    <xf numFmtId="0" fontId="0" fillId="0" borderId="0" xfId="0" applyAlignment="1"/>
    <xf numFmtId="44" fontId="1" fillId="0" borderId="0" xfId="2" applyNumberFormat="1"/>
    <xf numFmtId="44" fontId="3" fillId="2" borderId="14" xfId="2" applyNumberFormat="1" applyFont="1" applyFill="1" applyBorder="1" applyAlignment="1">
      <alignment horizontal="center" vertical="center" wrapText="1"/>
    </xf>
    <xf numFmtId="44" fontId="8" fillId="0" borderId="14" xfId="2" applyNumberFormat="1" applyFont="1" applyBorder="1" applyAlignment="1">
      <alignment horizontal="center" vertical="center"/>
    </xf>
    <xf numFmtId="44" fontId="0" fillId="0" borderId="0" xfId="0" applyNumberFormat="1" applyAlignment="1"/>
    <xf numFmtId="44" fontId="2" fillId="3" borderId="16" xfId="2" applyNumberFormat="1" applyFont="1" applyFill="1" applyBorder="1" applyAlignment="1">
      <alignment horizontal="right" vertical="center"/>
    </xf>
    <xf numFmtId="44" fontId="2" fillId="3" borderId="17" xfId="1" applyNumberFormat="1" applyFont="1" applyFill="1" applyBorder="1" applyAlignment="1">
      <alignment horizontal="right" vertical="center"/>
    </xf>
    <xf numFmtId="0" fontId="6" fillId="0" borderId="0" xfId="0" applyFont="1">
      <alignment vertical="top"/>
    </xf>
    <xf numFmtId="8" fontId="6" fillId="0" borderId="0" xfId="0" applyNumberFormat="1" applyFont="1">
      <alignment vertical="top"/>
    </xf>
    <xf numFmtId="0" fontId="9" fillId="0" borderId="0" xfId="2" applyFont="1" applyFill="1"/>
    <xf numFmtId="8" fontId="6" fillId="0" borderId="0" xfId="3" applyNumberFormat="1" applyFont="1" applyFill="1">
      <alignment vertical="top"/>
    </xf>
    <xf numFmtId="0" fontId="6" fillId="0" borderId="0" xfId="3" applyFont="1" applyFill="1">
      <alignment vertical="top"/>
    </xf>
    <xf numFmtId="44" fontId="9" fillId="0" borderId="0" xfId="2" applyNumberFormat="1" applyFont="1" applyFill="1"/>
    <xf numFmtId="0" fontId="6" fillId="0" borderId="0" xfId="0" applyFont="1" applyFill="1">
      <alignment vertical="top"/>
    </xf>
    <xf numFmtId="8" fontId="6" fillId="0" borderId="0" xfId="0" applyNumberFormat="1" applyFont="1" applyFill="1">
      <alignment vertical="top"/>
    </xf>
    <xf numFmtId="6" fontId="6" fillId="0" borderId="0" xfId="0" applyNumberFormat="1" applyFont="1" applyFill="1">
      <alignment vertical="top"/>
    </xf>
    <xf numFmtId="0" fontId="6" fillId="0" borderId="0" xfId="0" applyFont="1" applyFill="1" applyAlignment="1"/>
    <xf numFmtId="0" fontId="0" fillId="0" borderId="0" xfId="0" applyFill="1" applyAlignment="1"/>
    <xf numFmtId="0" fontId="4" fillId="0" borderId="4" xfId="2" applyFont="1" applyBorder="1" applyAlignment="1">
      <alignment horizontal="left" vertical="center"/>
    </xf>
    <xf numFmtId="0" fontId="4" fillId="0" borderId="17" xfId="2" applyFont="1" applyBorder="1" applyAlignment="1">
      <alignment horizontal="left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3" fillId="0" borderId="9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0" fontId="3" fillId="3" borderId="4" xfId="2" applyFont="1" applyFill="1" applyBorder="1" applyAlignment="1">
      <alignment horizontal="left" vertical="center"/>
    </xf>
    <xf numFmtId="0" fontId="3" fillId="3" borderId="17" xfId="2" applyFont="1" applyFill="1" applyBorder="1" applyAlignment="1">
      <alignment horizontal="left" vertical="center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55684</xdr:colOff>
      <xdr:row>173</xdr:row>
      <xdr:rowOff>7938</xdr:rowOff>
    </xdr:from>
    <xdr:to>
      <xdr:col>4</xdr:col>
      <xdr:colOff>564173</xdr:colOff>
      <xdr:row>177</xdr:row>
      <xdr:rowOff>43961</xdr:rowOff>
    </xdr:to>
    <xdr:sp macro="" textlink="">
      <xdr:nvSpPr>
        <xdr:cNvPr id="2" name="CuadroTexto 1"/>
        <xdr:cNvSpPr txBox="1"/>
      </xdr:nvSpPr>
      <xdr:spPr>
        <a:xfrm>
          <a:off x="3056059" y="31945263"/>
          <a:ext cx="2327764" cy="6837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250336</xdr:colOff>
      <xdr:row>173</xdr:row>
      <xdr:rowOff>610</xdr:rowOff>
    </xdr:from>
    <xdr:to>
      <xdr:col>1</xdr:col>
      <xdr:colOff>2102827</xdr:colOff>
      <xdr:row>177</xdr:row>
      <xdr:rowOff>0</xdr:rowOff>
    </xdr:to>
    <xdr:sp macro="" textlink="">
      <xdr:nvSpPr>
        <xdr:cNvPr id="3" name="CuadroTexto 2"/>
        <xdr:cNvSpPr txBox="1"/>
      </xdr:nvSpPr>
      <xdr:spPr>
        <a:xfrm>
          <a:off x="250336" y="31997283"/>
          <a:ext cx="2196856" cy="761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5</xdr:col>
      <xdr:colOff>234461</xdr:colOff>
      <xdr:row>172</xdr:row>
      <xdr:rowOff>178046</xdr:rowOff>
    </xdr:from>
    <xdr:to>
      <xdr:col>7</xdr:col>
      <xdr:colOff>783981</xdr:colOff>
      <xdr:row>177</xdr:row>
      <xdr:rowOff>95250</xdr:rowOff>
    </xdr:to>
    <xdr:sp macro="" textlink="">
      <xdr:nvSpPr>
        <xdr:cNvPr id="4" name="CuadroTexto 3"/>
        <xdr:cNvSpPr txBox="1"/>
      </xdr:nvSpPr>
      <xdr:spPr>
        <a:xfrm>
          <a:off x="6015403" y="31984219"/>
          <a:ext cx="2381251" cy="8697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200879</xdr:colOff>
      <xdr:row>173</xdr:row>
      <xdr:rowOff>2</xdr:rowOff>
    </xdr:from>
    <xdr:to>
      <xdr:col>1</xdr:col>
      <xdr:colOff>2176097</xdr:colOff>
      <xdr:row>173</xdr:row>
      <xdr:rowOff>4276</xdr:rowOff>
    </xdr:to>
    <xdr:cxnSp macro="">
      <xdr:nvCxnSpPr>
        <xdr:cNvPr id="5" name="Conector recto 4"/>
        <xdr:cNvCxnSpPr/>
      </xdr:nvCxnSpPr>
      <xdr:spPr>
        <a:xfrm flipV="1">
          <a:off x="200879" y="31996675"/>
          <a:ext cx="2319583" cy="4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338015</xdr:colOff>
      <xdr:row>173</xdr:row>
      <xdr:rowOff>126</xdr:rowOff>
    </xdr:from>
    <xdr:to>
      <xdr:col>7</xdr:col>
      <xdr:colOff>783980</xdr:colOff>
      <xdr:row>173</xdr:row>
      <xdr:rowOff>7329</xdr:rowOff>
    </xdr:to>
    <xdr:cxnSp macro="">
      <xdr:nvCxnSpPr>
        <xdr:cNvPr id="6" name="Conector recto 5"/>
        <xdr:cNvCxnSpPr/>
      </xdr:nvCxnSpPr>
      <xdr:spPr>
        <a:xfrm>
          <a:off x="6118957" y="31996799"/>
          <a:ext cx="2277696" cy="7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281598</xdr:colOff>
      <xdr:row>173</xdr:row>
      <xdr:rowOff>2</xdr:rowOff>
    </xdr:from>
    <xdr:to>
      <xdr:col>4</xdr:col>
      <xdr:colOff>600807</xdr:colOff>
      <xdr:row>173</xdr:row>
      <xdr:rowOff>125</xdr:rowOff>
    </xdr:to>
    <xdr:cxnSp macro="">
      <xdr:nvCxnSpPr>
        <xdr:cNvPr id="7" name="Conector recto 6"/>
        <xdr:cNvCxnSpPr/>
      </xdr:nvCxnSpPr>
      <xdr:spPr>
        <a:xfrm flipV="1">
          <a:off x="3285636" y="31996675"/>
          <a:ext cx="2180248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topLeftCell="A160" zoomScale="130" zoomScaleNormal="130" workbookViewId="0">
      <selection activeCell="D17" sqref="D17"/>
    </sheetView>
  </sheetViews>
  <sheetFormatPr baseColWidth="10" defaultRowHeight="15" x14ac:dyDescent="0.25"/>
  <cols>
    <col min="1" max="1" width="5.140625" style="1" customWidth="1"/>
    <col min="2" max="2" width="39.85546875" style="1" customWidth="1"/>
    <col min="3" max="3" width="14.140625" style="1" customWidth="1"/>
    <col min="4" max="4" width="13.7109375" style="36" bestFit="1" customWidth="1"/>
    <col min="5" max="7" width="13.7109375" style="1" bestFit="1" customWidth="1"/>
    <col min="8" max="8" width="13.7109375" style="2" bestFit="1" customWidth="1"/>
    <col min="9" max="9" width="31.28515625" style="44" customWidth="1"/>
    <col min="10" max="10" width="15" style="44" bestFit="1" customWidth="1"/>
    <col min="11" max="11" width="12.5703125" style="44" customWidth="1"/>
    <col min="12" max="12" width="14.7109375" style="44" bestFit="1" customWidth="1"/>
    <col min="13" max="13" width="11.42578125" style="3"/>
    <col min="14" max="16384" width="11.42578125" style="1"/>
  </cols>
  <sheetData>
    <row r="1" spans="1:12" ht="9.75" customHeight="1" thickBot="1" x14ac:dyDescent="0.3"/>
    <row r="2" spans="1:12" ht="12.75" customHeight="1" x14ac:dyDescent="0.25">
      <c r="A2" s="55" t="s">
        <v>0</v>
      </c>
      <c r="B2" s="56"/>
      <c r="C2" s="56"/>
      <c r="D2" s="56"/>
      <c r="E2" s="56"/>
      <c r="F2" s="56"/>
      <c r="G2" s="56"/>
      <c r="H2" s="57"/>
    </row>
    <row r="3" spans="1:12" ht="12.75" customHeight="1" x14ac:dyDescent="0.25">
      <c r="A3" s="58" t="s">
        <v>1</v>
      </c>
      <c r="B3" s="59"/>
      <c r="C3" s="59"/>
      <c r="D3" s="59"/>
      <c r="E3" s="59"/>
      <c r="F3" s="59"/>
      <c r="G3" s="59"/>
      <c r="H3" s="60"/>
    </row>
    <row r="4" spans="1:12" ht="12.75" customHeight="1" x14ac:dyDescent="0.25">
      <c r="A4" s="58" t="s">
        <v>2</v>
      </c>
      <c r="B4" s="59"/>
      <c r="C4" s="59"/>
      <c r="D4" s="59"/>
      <c r="E4" s="59"/>
      <c r="F4" s="59"/>
      <c r="G4" s="59"/>
      <c r="H4" s="60"/>
    </row>
    <row r="5" spans="1:12" ht="12.75" customHeight="1" x14ac:dyDescent="0.25">
      <c r="A5" s="58" t="s">
        <v>88</v>
      </c>
      <c r="B5" s="59"/>
      <c r="C5" s="59"/>
      <c r="D5" s="59"/>
      <c r="E5" s="59"/>
      <c r="F5" s="59"/>
      <c r="G5" s="59"/>
      <c r="H5" s="60"/>
    </row>
    <row r="6" spans="1:12" ht="12.75" customHeight="1" thickBot="1" x14ac:dyDescent="0.3">
      <c r="A6" s="61" t="s">
        <v>3</v>
      </c>
      <c r="B6" s="62"/>
      <c r="C6" s="62"/>
      <c r="D6" s="62"/>
      <c r="E6" s="62"/>
      <c r="F6" s="62"/>
      <c r="G6" s="62"/>
      <c r="H6" s="63"/>
    </row>
    <row r="7" spans="1:12" ht="15.75" thickBot="1" x14ac:dyDescent="0.3">
      <c r="A7" s="64" t="s">
        <v>4</v>
      </c>
      <c r="B7" s="65"/>
      <c r="C7" s="68" t="s">
        <v>5</v>
      </c>
      <c r="D7" s="69"/>
      <c r="E7" s="69"/>
      <c r="F7" s="69"/>
      <c r="G7" s="70"/>
      <c r="H7" s="71" t="s">
        <v>87</v>
      </c>
    </row>
    <row r="8" spans="1:12" ht="20.25" customHeight="1" thickBot="1" x14ac:dyDescent="0.3">
      <c r="A8" s="66"/>
      <c r="B8" s="67"/>
      <c r="C8" s="4" t="s">
        <v>6</v>
      </c>
      <c r="D8" s="37" t="s">
        <v>7</v>
      </c>
      <c r="E8" s="4" t="s">
        <v>8</v>
      </c>
      <c r="F8" s="4" t="s">
        <v>9</v>
      </c>
      <c r="G8" s="4" t="s">
        <v>10</v>
      </c>
      <c r="H8" s="72"/>
    </row>
    <row r="9" spans="1:12" x14ac:dyDescent="0.25">
      <c r="A9" s="73" t="s">
        <v>11</v>
      </c>
      <c r="B9" s="74"/>
      <c r="C9" s="5">
        <f>C10+C18+C28+C38+C48+C58+C71+C75+C62</f>
        <v>441873438.95999998</v>
      </c>
      <c r="D9" s="5">
        <f>D10+D18+D28+D38+D48+D58+D71+D75+D62</f>
        <v>-2219452.3600000003</v>
      </c>
      <c r="E9" s="5">
        <f>E10+E18+E28+E38+E48+E58+E71+E75+E62</f>
        <v>439653986.59999996</v>
      </c>
      <c r="F9" s="5">
        <f>F10+F18+F28+F38+F48+F58+F71+F75+F62</f>
        <v>193284012.08000001</v>
      </c>
      <c r="G9" s="5">
        <f>G10+G18+G28+G38+G48+G58+G71+G75+G62</f>
        <v>179626430.53</v>
      </c>
      <c r="H9" s="6">
        <f t="shared" ref="H9:H61" si="0">E9-F9</f>
        <v>246369974.51999995</v>
      </c>
      <c r="I9" s="48"/>
      <c r="J9" s="48"/>
      <c r="K9" s="48"/>
      <c r="L9" s="48"/>
    </row>
    <row r="10" spans="1:12" x14ac:dyDescent="0.25">
      <c r="A10" s="53" t="s">
        <v>12</v>
      </c>
      <c r="B10" s="54"/>
      <c r="C10" s="5">
        <f>SUM(C11:C17)</f>
        <v>264729058.32999998</v>
      </c>
      <c r="D10" s="5">
        <f>SUM(D11:D17)</f>
        <v>-5705816.54</v>
      </c>
      <c r="E10" s="5">
        <f t="shared" ref="E10:H10" si="1">SUM(E11:E17)</f>
        <v>259023241.78999999</v>
      </c>
      <c r="F10" s="5">
        <f t="shared" si="1"/>
        <v>112921179.79000001</v>
      </c>
      <c r="G10" s="5">
        <f t="shared" si="1"/>
        <v>107420275.98000002</v>
      </c>
      <c r="H10" s="7">
        <f t="shared" si="1"/>
        <v>146102062</v>
      </c>
      <c r="I10" s="48"/>
      <c r="J10" s="49"/>
      <c r="K10" s="49"/>
      <c r="L10" s="49"/>
    </row>
    <row r="11" spans="1:12" x14ac:dyDescent="0.25">
      <c r="A11" s="8"/>
      <c r="B11" s="9" t="s">
        <v>13</v>
      </c>
      <c r="C11" s="10">
        <v>64602537.689999998</v>
      </c>
      <c r="D11" s="10">
        <v>6459830.3300000001</v>
      </c>
      <c r="E11" s="10">
        <f t="shared" ref="E11:E17" si="2">C11+D11</f>
        <v>71062368.019999996</v>
      </c>
      <c r="F11" s="13">
        <v>35434619.07</v>
      </c>
      <c r="G11" s="13">
        <v>35421525.240000002</v>
      </c>
      <c r="H11" s="11">
        <f t="shared" si="0"/>
        <v>35627748.949999996</v>
      </c>
      <c r="I11" s="48"/>
      <c r="J11" s="49"/>
      <c r="K11" s="49"/>
      <c r="L11" s="49"/>
    </row>
    <row r="12" spans="1:12" x14ac:dyDescent="0.25">
      <c r="A12" s="8"/>
      <c r="B12" s="9" t="s">
        <v>14</v>
      </c>
      <c r="C12" s="10">
        <v>7011520.0800000001</v>
      </c>
      <c r="D12" s="10">
        <v>0</v>
      </c>
      <c r="E12" s="10">
        <f t="shared" si="2"/>
        <v>7011520.0800000001</v>
      </c>
      <c r="F12" s="13">
        <v>6833361.7000000002</v>
      </c>
      <c r="G12" s="13">
        <v>3399369.56</v>
      </c>
      <c r="H12" s="11">
        <f t="shared" si="0"/>
        <v>178158.37999999989</v>
      </c>
      <c r="I12" s="48"/>
      <c r="J12" s="49"/>
      <c r="K12" s="49"/>
      <c r="L12" s="49"/>
    </row>
    <row r="13" spans="1:12" x14ac:dyDescent="0.25">
      <c r="A13" s="8"/>
      <c r="B13" s="9" t="s">
        <v>15</v>
      </c>
      <c r="C13" s="10">
        <v>102310224.89</v>
      </c>
      <c r="D13" s="10">
        <v>-12344606.16</v>
      </c>
      <c r="E13" s="10">
        <f t="shared" si="2"/>
        <v>89965618.730000004</v>
      </c>
      <c r="F13" s="13">
        <v>27581366.109999999</v>
      </c>
      <c r="G13" s="13">
        <v>27462241.690000001</v>
      </c>
      <c r="H13" s="11">
        <f t="shared" si="0"/>
        <v>62384252.620000005</v>
      </c>
      <c r="I13" s="48"/>
      <c r="J13" s="49"/>
      <c r="K13" s="49"/>
      <c r="L13" s="49"/>
    </row>
    <row r="14" spans="1:12" x14ac:dyDescent="0.25">
      <c r="A14" s="8"/>
      <c r="B14" s="9" t="s">
        <v>16</v>
      </c>
      <c r="C14" s="10">
        <v>22700000</v>
      </c>
      <c r="D14" s="10">
        <v>-1000000</v>
      </c>
      <c r="E14" s="10">
        <f t="shared" si="2"/>
        <v>21700000</v>
      </c>
      <c r="F14" s="13">
        <v>12522174.18</v>
      </c>
      <c r="G14" s="13">
        <v>10769903.890000001</v>
      </c>
      <c r="H14" s="11">
        <f t="shared" si="0"/>
        <v>9177825.8200000003</v>
      </c>
      <c r="I14" s="48"/>
      <c r="J14" s="49"/>
      <c r="K14" s="49"/>
      <c r="L14" s="49"/>
    </row>
    <row r="15" spans="1:12" x14ac:dyDescent="0.25">
      <c r="A15" s="8"/>
      <c r="B15" s="9" t="s">
        <v>17</v>
      </c>
      <c r="C15" s="10">
        <v>67954775.670000002</v>
      </c>
      <c r="D15" s="10">
        <v>1178959.29</v>
      </c>
      <c r="E15" s="10">
        <f t="shared" si="2"/>
        <v>69133734.960000008</v>
      </c>
      <c r="F15" s="13">
        <v>30469658.73</v>
      </c>
      <c r="G15" s="13">
        <v>30287235.600000001</v>
      </c>
      <c r="H15" s="11">
        <f t="shared" si="0"/>
        <v>38664076.230000004</v>
      </c>
      <c r="I15" s="48"/>
      <c r="J15" s="49"/>
      <c r="K15" s="49"/>
      <c r="L15" s="49"/>
    </row>
    <row r="16" spans="1:12" x14ac:dyDescent="0.25">
      <c r="A16" s="8"/>
      <c r="B16" s="9" t="s">
        <v>18</v>
      </c>
      <c r="C16" s="12">
        <v>0</v>
      </c>
      <c r="D16" s="12">
        <v>0</v>
      </c>
      <c r="E16" s="13">
        <f t="shared" si="2"/>
        <v>0</v>
      </c>
      <c r="F16" s="12"/>
      <c r="G16" s="12"/>
      <c r="H16" s="11">
        <f t="shared" si="0"/>
        <v>0</v>
      </c>
      <c r="I16" s="48"/>
      <c r="J16" s="49"/>
      <c r="K16" s="49"/>
      <c r="L16" s="49"/>
    </row>
    <row r="17" spans="1:12" x14ac:dyDescent="0.25">
      <c r="A17" s="8"/>
      <c r="B17" s="9" t="s">
        <v>19</v>
      </c>
      <c r="C17" s="13">
        <v>150000</v>
      </c>
      <c r="D17" s="13">
        <v>0</v>
      </c>
      <c r="E17" s="13">
        <f t="shared" si="2"/>
        <v>150000</v>
      </c>
      <c r="F17" s="13">
        <v>80000</v>
      </c>
      <c r="G17" s="13">
        <v>80000</v>
      </c>
      <c r="H17" s="11">
        <f t="shared" si="0"/>
        <v>70000</v>
      </c>
      <c r="I17" s="48"/>
      <c r="J17" s="49"/>
      <c r="K17" s="49"/>
      <c r="L17" s="49"/>
    </row>
    <row r="18" spans="1:12" x14ac:dyDescent="0.25">
      <c r="A18" s="53" t="s">
        <v>20</v>
      </c>
      <c r="B18" s="54"/>
      <c r="C18" s="14">
        <f>SUM(C19:C27)</f>
        <v>29812397.75</v>
      </c>
      <c r="D18" s="14">
        <f>SUM(D19:D27)</f>
        <v>-115558</v>
      </c>
      <c r="E18" s="14">
        <f t="shared" ref="E18:H18" si="3">SUM(E19:E27)</f>
        <v>29696839.75</v>
      </c>
      <c r="F18" s="14">
        <f t="shared" si="3"/>
        <v>13363064.08</v>
      </c>
      <c r="G18" s="14">
        <f t="shared" si="3"/>
        <v>13111848.23</v>
      </c>
      <c r="H18" s="7">
        <f t="shared" si="3"/>
        <v>16333775.67</v>
      </c>
      <c r="I18" s="48"/>
      <c r="J18" s="48"/>
      <c r="K18" s="48"/>
      <c r="L18" s="48"/>
    </row>
    <row r="19" spans="1:12" x14ac:dyDescent="0.25">
      <c r="A19" s="8"/>
      <c r="B19" s="15" t="s">
        <v>21</v>
      </c>
      <c r="C19" s="16">
        <v>1986725.84</v>
      </c>
      <c r="D19" s="17">
        <v>60760</v>
      </c>
      <c r="E19" s="17">
        <f>C19+D19</f>
        <v>2047485.84</v>
      </c>
      <c r="F19" s="17">
        <v>789556.23</v>
      </c>
      <c r="G19" s="17">
        <v>780148.83</v>
      </c>
      <c r="H19" s="11">
        <f t="shared" si="0"/>
        <v>1257929.6100000001</v>
      </c>
      <c r="I19" s="48"/>
      <c r="J19" s="49"/>
      <c r="K19" s="49"/>
      <c r="L19" s="49"/>
    </row>
    <row r="20" spans="1:12" x14ac:dyDescent="0.25">
      <c r="A20" s="8"/>
      <c r="B20" s="15" t="s">
        <v>22</v>
      </c>
      <c r="C20" s="16">
        <v>486455.83</v>
      </c>
      <c r="D20" s="17">
        <v>-115000</v>
      </c>
      <c r="E20" s="17">
        <f t="shared" ref="E20:E27" si="4">C20+D20</f>
        <v>371455.83</v>
      </c>
      <c r="F20" s="17">
        <v>118838.8</v>
      </c>
      <c r="G20" s="17">
        <v>117974.8</v>
      </c>
      <c r="H20" s="11">
        <f t="shared" si="0"/>
        <v>252617.03000000003</v>
      </c>
      <c r="I20" s="48"/>
      <c r="J20" s="48"/>
      <c r="K20" s="48"/>
      <c r="L20" s="48"/>
    </row>
    <row r="21" spans="1:12" x14ac:dyDescent="0.25">
      <c r="A21" s="8"/>
      <c r="B21" s="15" t="s">
        <v>23</v>
      </c>
      <c r="C21" s="16">
        <v>0</v>
      </c>
      <c r="D21" s="17">
        <v>0</v>
      </c>
      <c r="E21" s="17">
        <f t="shared" si="4"/>
        <v>0</v>
      </c>
      <c r="F21" s="17"/>
      <c r="G21" s="17"/>
      <c r="H21" s="18">
        <f t="shared" si="0"/>
        <v>0</v>
      </c>
    </row>
    <row r="22" spans="1:12" x14ac:dyDescent="0.25">
      <c r="A22" s="8"/>
      <c r="B22" s="15" t="s">
        <v>24</v>
      </c>
      <c r="C22" s="16">
        <v>4016060.56</v>
      </c>
      <c r="D22" s="17">
        <v>-28100</v>
      </c>
      <c r="E22" s="17">
        <f t="shared" si="4"/>
        <v>3987960.56</v>
      </c>
      <c r="F22" s="17">
        <v>2621546.5699999998</v>
      </c>
      <c r="G22" s="17">
        <v>2492090.5699999998</v>
      </c>
      <c r="H22" s="11">
        <f t="shared" si="0"/>
        <v>1366413.9900000002</v>
      </c>
    </row>
    <row r="23" spans="1:12" x14ac:dyDescent="0.25">
      <c r="A23" s="8"/>
      <c r="B23" s="15" t="s">
        <v>25</v>
      </c>
      <c r="C23" s="16">
        <v>135600</v>
      </c>
      <c r="D23" s="17">
        <v>-13500</v>
      </c>
      <c r="E23" s="17">
        <f t="shared" si="4"/>
        <v>122100</v>
      </c>
      <c r="F23" s="17">
        <v>34892.879999999997</v>
      </c>
      <c r="G23" s="17">
        <v>34892.879999999997</v>
      </c>
      <c r="H23" s="11">
        <f t="shared" si="0"/>
        <v>87207.12</v>
      </c>
    </row>
    <row r="24" spans="1:12" x14ac:dyDescent="0.25">
      <c r="A24" s="8"/>
      <c r="B24" s="15" t="s">
        <v>26</v>
      </c>
      <c r="C24" s="16">
        <v>17212200</v>
      </c>
      <c r="D24" s="17">
        <v>95000</v>
      </c>
      <c r="E24" s="17">
        <f t="shared" si="4"/>
        <v>17307200</v>
      </c>
      <c r="F24" s="17">
        <v>8257138.5499999998</v>
      </c>
      <c r="G24" s="17">
        <v>8236502.3499999996</v>
      </c>
      <c r="H24" s="11">
        <f t="shared" si="0"/>
        <v>9050061.4499999993</v>
      </c>
    </row>
    <row r="25" spans="1:12" x14ac:dyDescent="0.25">
      <c r="A25" s="8"/>
      <c r="B25" s="15" t="s">
        <v>27</v>
      </c>
      <c r="C25" s="16">
        <v>1946355.52</v>
      </c>
      <c r="D25" s="17">
        <v>12700</v>
      </c>
      <c r="E25" s="17">
        <f t="shared" si="4"/>
        <v>1959055.52</v>
      </c>
      <c r="F25" s="17">
        <v>321427.46999999997</v>
      </c>
      <c r="G25" s="17">
        <v>306065.59000000003</v>
      </c>
      <c r="H25" s="11">
        <f t="shared" si="0"/>
        <v>1637628.05</v>
      </c>
      <c r="I25" s="46"/>
      <c r="K25" s="45"/>
    </row>
    <row r="26" spans="1:12" x14ac:dyDescent="0.25">
      <c r="A26" s="8"/>
      <c r="B26" s="15" t="s">
        <v>28</v>
      </c>
      <c r="C26" s="16">
        <v>0</v>
      </c>
      <c r="D26" s="17">
        <v>0</v>
      </c>
      <c r="E26" s="17">
        <f t="shared" si="4"/>
        <v>0</v>
      </c>
      <c r="F26" s="17"/>
      <c r="G26" s="17"/>
      <c r="H26" s="18">
        <f t="shared" si="0"/>
        <v>0</v>
      </c>
      <c r="I26" s="46"/>
      <c r="K26" s="45"/>
    </row>
    <row r="27" spans="1:12" x14ac:dyDescent="0.25">
      <c r="A27" s="8"/>
      <c r="B27" s="15" t="s">
        <v>29</v>
      </c>
      <c r="C27" s="16">
        <v>4029000</v>
      </c>
      <c r="D27" s="17">
        <v>-127418</v>
      </c>
      <c r="E27" s="17">
        <f t="shared" si="4"/>
        <v>3901582</v>
      </c>
      <c r="F27" s="17">
        <v>1219663.58</v>
      </c>
      <c r="G27" s="17">
        <v>1144173.21</v>
      </c>
      <c r="H27" s="11">
        <f t="shared" si="0"/>
        <v>2681918.42</v>
      </c>
      <c r="I27" s="46"/>
      <c r="K27" s="45"/>
    </row>
    <row r="28" spans="1:12" x14ac:dyDescent="0.25">
      <c r="A28" s="53" t="s">
        <v>30</v>
      </c>
      <c r="B28" s="54"/>
      <c r="C28" s="14">
        <f>SUM(C29:C37)</f>
        <v>92410416.88000001</v>
      </c>
      <c r="D28" s="14">
        <f>SUM(D29:D37)</f>
        <v>1881484.6700000002</v>
      </c>
      <c r="E28" s="14">
        <f t="shared" ref="E28:G28" si="5">SUM(E29:E37)</f>
        <v>94291901.549999997</v>
      </c>
      <c r="F28" s="14">
        <f t="shared" si="5"/>
        <v>41827501.460000001</v>
      </c>
      <c r="G28" s="14">
        <f t="shared" si="5"/>
        <v>34722039.579999998</v>
      </c>
      <c r="H28" s="7">
        <f t="shared" si="0"/>
        <v>52464400.089999996</v>
      </c>
      <c r="I28" s="46"/>
      <c r="K28" s="46"/>
    </row>
    <row r="29" spans="1:12" x14ac:dyDescent="0.25">
      <c r="A29" s="8"/>
      <c r="B29" s="15" t="s">
        <v>31</v>
      </c>
      <c r="C29" s="19">
        <v>34553136.229999997</v>
      </c>
      <c r="D29" s="11">
        <v>312000</v>
      </c>
      <c r="E29" s="11">
        <f>C29+D29</f>
        <v>34865136.229999997</v>
      </c>
      <c r="F29" s="11">
        <v>13167799.050000001</v>
      </c>
      <c r="G29" s="11">
        <v>12911690.75</v>
      </c>
      <c r="H29" s="11">
        <f t="shared" si="0"/>
        <v>21697337.179999996</v>
      </c>
      <c r="I29" s="46"/>
      <c r="K29" s="45"/>
    </row>
    <row r="30" spans="1:12" x14ac:dyDescent="0.25">
      <c r="A30" s="8"/>
      <c r="B30" s="15" t="s">
        <v>32</v>
      </c>
      <c r="C30" s="19">
        <v>3030354</v>
      </c>
      <c r="D30" s="11">
        <v>-11000</v>
      </c>
      <c r="E30" s="11">
        <f t="shared" ref="E30:E37" si="6">C30+D30</f>
        <v>3019354</v>
      </c>
      <c r="F30" s="11">
        <v>1947524.54</v>
      </c>
      <c r="G30" s="11">
        <v>1325373.27</v>
      </c>
      <c r="H30" s="11">
        <f t="shared" si="0"/>
        <v>1071829.46</v>
      </c>
      <c r="I30" s="46"/>
      <c r="K30" s="45"/>
    </row>
    <row r="31" spans="1:12" x14ac:dyDescent="0.25">
      <c r="A31" s="8"/>
      <c r="B31" s="15" t="s">
        <v>33</v>
      </c>
      <c r="C31" s="19">
        <v>8155168.7000000002</v>
      </c>
      <c r="D31" s="11">
        <v>32999.660000000003</v>
      </c>
      <c r="E31" s="11">
        <f t="shared" si="6"/>
        <v>8188168.3600000003</v>
      </c>
      <c r="F31" s="11">
        <v>4106532.35</v>
      </c>
      <c r="G31" s="11">
        <v>2971818.06</v>
      </c>
      <c r="H31" s="11">
        <f t="shared" si="0"/>
        <v>4081636.0100000002</v>
      </c>
      <c r="I31" s="46"/>
      <c r="K31" s="46"/>
    </row>
    <row r="32" spans="1:12" x14ac:dyDescent="0.25">
      <c r="A32" s="8"/>
      <c r="B32" s="15" t="s">
        <v>34</v>
      </c>
      <c r="C32" s="19">
        <v>1953500</v>
      </c>
      <c r="D32" s="11">
        <v>1451420</v>
      </c>
      <c r="E32" s="11">
        <f t="shared" si="6"/>
        <v>3404920</v>
      </c>
      <c r="F32" s="11">
        <v>1679319.21</v>
      </c>
      <c r="G32" s="11">
        <v>1624522.89</v>
      </c>
      <c r="H32" s="11">
        <f t="shared" si="0"/>
        <v>1725600.79</v>
      </c>
      <c r="I32" s="46"/>
      <c r="K32" s="46"/>
    </row>
    <row r="33" spans="1:11" x14ac:dyDescent="0.25">
      <c r="A33" s="8"/>
      <c r="B33" s="15" t="s">
        <v>35</v>
      </c>
      <c r="C33" s="19">
        <v>33684385.289999999</v>
      </c>
      <c r="D33" s="11">
        <v>272186.88</v>
      </c>
      <c r="E33" s="11">
        <f t="shared" si="6"/>
        <v>33956572.170000002</v>
      </c>
      <c r="F33" s="11">
        <v>15577619.310000001</v>
      </c>
      <c r="G33" s="11">
        <v>11813606.82</v>
      </c>
      <c r="H33" s="11">
        <f t="shared" si="0"/>
        <v>18378952.859999999</v>
      </c>
      <c r="I33" s="46"/>
      <c r="K33" s="46"/>
    </row>
    <row r="34" spans="1:11" x14ac:dyDescent="0.25">
      <c r="A34" s="8"/>
      <c r="B34" s="15" t="s">
        <v>36</v>
      </c>
      <c r="C34" s="19">
        <v>5328836.12</v>
      </c>
      <c r="D34" s="11">
        <v>-88886.88</v>
      </c>
      <c r="E34" s="11">
        <f t="shared" si="6"/>
        <v>5239949.24</v>
      </c>
      <c r="F34" s="11">
        <v>3283494.71</v>
      </c>
      <c r="G34" s="11">
        <v>2009815.5</v>
      </c>
      <c r="H34" s="11">
        <f t="shared" si="0"/>
        <v>1956454.5300000003</v>
      </c>
      <c r="I34" s="46"/>
      <c r="J34" s="45"/>
      <c r="K34" s="46"/>
    </row>
    <row r="35" spans="1:11" x14ac:dyDescent="0.25">
      <c r="A35" s="8"/>
      <c r="B35" s="15" t="s">
        <v>37</v>
      </c>
      <c r="C35" s="19">
        <v>871536.54</v>
      </c>
      <c r="D35" s="11">
        <v>104500</v>
      </c>
      <c r="E35" s="11">
        <f t="shared" si="6"/>
        <v>976036.54</v>
      </c>
      <c r="F35" s="11">
        <v>314675.51</v>
      </c>
      <c r="G35" s="11">
        <v>314675.51</v>
      </c>
      <c r="H35" s="11">
        <f t="shared" si="0"/>
        <v>661361.03</v>
      </c>
      <c r="I35" s="46"/>
      <c r="J35" s="45"/>
      <c r="K35" s="46"/>
    </row>
    <row r="36" spans="1:11" x14ac:dyDescent="0.25">
      <c r="A36" s="8"/>
      <c r="B36" s="15" t="s">
        <v>38</v>
      </c>
      <c r="C36" s="19">
        <v>3053500</v>
      </c>
      <c r="D36" s="11">
        <v>-191734.99</v>
      </c>
      <c r="E36" s="11">
        <f t="shared" si="6"/>
        <v>2861765.01</v>
      </c>
      <c r="F36" s="11">
        <v>1024803.42</v>
      </c>
      <c r="G36" s="11">
        <v>1024803.42</v>
      </c>
      <c r="H36" s="11">
        <f t="shared" si="0"/>
        <v>1836961.5899999999</v>
      </c>
      <c r="I36" s="46"/>
      <c r="K36" s="46"/>
    </row>
    <row r="37" spans="1:11" x14ac:dyDescent="0.25">
      <c r="A37" s="8"/>
      <c r="B37" s="15" t="s">
        <v>39</v>
      </c>
      <c r="C37" s="19">
        <v>1780000</v>
      </c>
      <c r="D37" s="11">
        <v>0</v>
      </c>
      <c r="E37" s="11">
        <f t="shared" si="6"/>
        <v>1780000</v>
      </c>
      <c r="F37" s="11">
        <v>725733.36</v>
      </c>
      <c r="G37" s="11">
        <v>725733.36</v>
      </c>
      <c r="H37" s="11">
        <f t="shared" si="0"/>
        <v>1054266.6400000001</v>
      </c>
      <c r="I37" s="46"/>
      <c r="K37" s="46"/>
    </row>
    <row r="38" spans="1:11" x14ac:dyDescent="0.25">
      <c r="A38" s="53" t="s">
        <v>40</v>
      </c>
      <c r="B38" s="54"/>
      <c r="C38" s="5">
        <f>SUM(C39:C47)</f>
        <v>37382030</v>
      </c>
      <c r="D38" s="5">
        <f>SUM(D39:D47)</f>
        <v>2224000.34</v>
      </c>
      <c r="E38" s="5">
        <f>SUM(E39:E47)</f>
        <v>39606030.340000004</v>
      </c>
      <c r="F38" s="5">
        <f>SUM(F39:F47)</f>
        <v>21400256.369999997</v>
      </c>
      <c r="G38" s="5">
        <f>SUM(G39:G47)</f>
        <v>20600256.369999997</v>
      </c>
      <c r="H38" s="7">
        <f t="shared" si="0"/>
        <v>18205773.970000006</v>
      </c>
      <c r="I38" s="46"/>
      <c r="K38" s="46"/>
    </row>
    <row r="39" spans="1:11" x14ac:dyDescent="0.25">
      <c r="A39" s="8"/>
      <c r="B39" s="20" t="s">
        <v>41</v>
      </c>
      <c r="C39" s="19">
        <v>31135030</v>
      </c>
      <c r="D39" s="21">
        <v>700000</v>
      </c>
      <c r="E39" s="21">
        <f>C39+D39</f>
        <v>31835030</v>
      </c>
      <c r="F39" s="21">
        <v>16142514.779999999</v>
      </c>
      <c r="G39" s="21">
        <v>16142514.779999999</v>
      </c>
      <c r="H39" s="22">
        <f t="shared" si="0"/>
        <v>15692515.220000001</v>
      </c>
      <c r="I39" s="46"/>
      <c r="K39" s="46"/>
    </row>
    <row r="40" spans="1:11" x14ac:dyDescent="0.25">
      <c r="A40" s="8"/>
      <c r="B40" s="15" t="s">
        <v>42</v>
      </c>
      <c r="C40" s="19">
        <v>0</v>
      </c>
      <c r="D40" s="21">
        <v>0</v>
      </c>
      <c r="E40" s="21">
        <f t="shared" ref="E40:E47" si="7">C40+D40</f>
        <v>0</v>
      </c>
      <c r="F40" s="21"/>
      <c r="G40" s="21"/>
      <c r="H40" s="22">
        <f t="shared" si="0"/>
        <v>0</v>
      </c>
      <c r="I40" s="46"/>
      <c r="K40" s="46"/>
    </row>
    <row r="41" spans="1:11" x14ac:dyDescent="0.25">
      <c r="A41" s="8"/>
      <c r="B41" s="15" t="s">
        <v>43</v>
      </c>
      <c r="C41" s="19">
        <v>0</v>
      </c>
      <c r="D41" s="21">
        <v>0</v>
      </c>
      <c r="E41" s="21">
        <f t="shared" si="7"/>
        <v>0</v>
      </c>
      <c r="F41" s="21"/>
      <c r="G41" s="21"/>
      <c r="H41" s="22">
        <f t="shared" si="0"/>
        <v>0</v>
      </c>
      <c r="I41" s="46"/>
      <c r="K41" s="46"/>
    </row>
    <row r="42" spans="1:11" x14ac:dyDescent="0.25">
      <c r="A42" s="8"/>
      <c r="B42" s="20" t="s">
        <v>44</v>
      </c>
      <c r="C42" s="19">
        <v>6147000</v>
      </c>
      <c r="D42" s="21">
        <v>1474000.34</v>
      </c>
      <c r="E42" s="21">
        <f t="shared" si="7"/>
        <v>7621000.3399999999</v>
      </c>
      <c r="F42" s="21">
        <v>5107741.59</v>
      </c>
      <c r="G42" s="21">
        <v>4307741.59</v>
      </c>
      <c r="H42" s="22">
        <f t="shared" si="0"/>
        <v>2513258.75</v>
      </c>
      <c r="I42" s="46"/>
      <c r="K42" s="46"/>
    </row>
    <row r="43" spans="1:11" x14ac:dyDescent="0.25">
      <c r="A43" s="8"/>
      <c r="B43" s="15" t="s">
        <v>45</v>
      </c>
      <c r="C43" s="19">
        <v>0</v>
      </c>
      <c r="D43" s="21">
        <v>0</v>
      </c>
      <c r="E43" s="21">
        <f t="shared" si="7"/>
        <v>0</v>
      </c>
      <c r="F43" s="21"/>
      <c r="G43" s="21"/>
      <c r="H43" s="22">
        <f t="shared" si="0"/>
        <v>0</v>
      </c>
      <c r="I43" s="46"/>
      <c r="J43" s="45"/>
      <c r="K43" s="46"/>
    </row>
    <row r="44" spans="1:11" x14ac:dyDescent="0.25">
      <c r="A44" s="8"/>
      <c r="B44" s="15" t="s">
        <v>46</v>
      </c>
      <c r="C44" s="19">
        <v>0</v>
      </c>
      <c r="D44" s="21">
        <v>0</v>
      </c>
      <c r="E44" s="21">
        <f t="shared" si="7"/>
        <v>0</v>
      </c>
      <c r="F44" s="21"/>
      <c r="G44" s="21"/>
      <c r="H44" s="22">
        <f t="shared" si="0"/>
        <v>0</v>
      </c>
      <c r="I44" s="46"/>
      <c r="J44" s="45"/>
      <c r="K44" s="46"/>
    </row>
    <row r="45" spans="1:11" x14ac:dyDescent="0.25">
      <c r="A45" s="8"/>
      <c r="B45" s="15" t="s">
        <v>47</v>
      </c>
      <c r="C45" s="19">
        <v>0</v>
      </c>
      <c r="D45" s="21">
        <v>0</v>
      </c>
      <c r="E45" s="21">
        <f t="shared" si="7"/>
        <v>0</v>
      </c>
      <c r="F45" s="21"/>
      <c r="G45" s="21"/>
      <c r="H45" s="22">
        <f t="shared" si="0"/>
        <v>0</v>
      </c>
      <c r="I45" s="46"/>
      <c r="J45" s="45"/>
      <c r="K45" s="46"/>
    </row>
    <row r="46" spans="1:11" x14ac:dyDescent="0.25">
      <c r="A46" s="8"/>
      <c r="B46" s="20" t="s">
        <v>48</v>
      </c>
      <c r="C46" s="19">
        <v>100000</v>
      </c>
      <c r="D46" s="21">
        <v>50000</v>
      </c>
      <c r="E46" s="21">
        <f t="shared" si="7"/>
        <v>150000</v>
      </c>
      <c r="F46" s="21">
        <v>150000</v>
      </c>
      <c r="G46" s="21">
        <v>150000</v>
      </c>
      <c r="H46" s="22">
        <f t="shared" si="0"/>
        <v>0</v>
      </c>
      <c r="I46" s="46"/>
      <c r="J46" s="46"/>
      <c r="K46" s="45"/>
    </row>
    <row r="47" spans="1:11" x14ac:dyDescent="0.25">
      <c r="A47" s="8"/>
      <c r="B47" s="15" t="s">
        <v>49</v>
      </c>
      <c r="C47" s="19">
        <v>0</v>
      </c>
      <c r="D47" s="21">
        <v>0</v>
      </c>
      <c r="E47" s="21">
        <f t="shared" si="7"/>
        <v>0</v>
      </c>
      <c r="F47" s="21">
        <v>0</v>
      </c>
      <c r="G47" s="21">
        <v>0</v>
      </c>
      <c r="H47" s="22">
        <f t="shared" si="0"/>
        <v>0</v>
      </c>
      <c r="I47" s="46"/>
      <c r="J47" s="45"/>
      <c r="K47" s="45"/>
    </row>
    <row r="48" spans="1:11" x14ac:dyDescent="0.25">
      <c r="A48" s="53" t="s">
        <v>50</v>
      </c>
      <c r="B48" s="54"/>
      <c r="C48" s="5">
        <f>SUM(C49:C57)</f>
        <v>5996536</v>
      </c>
      <c r="D48" s="5">
        <f t="shared" ref="D48:G48" si="8">SUM(D49:D57)</f>
        <v>-115742</v>
      </c>
      <c r="E48" s="5">
        <f t="shared" si="8"/>
        <v>5880794</v>
      </c>
      <c r="F48" s="5">
        <f t="shared" si="8"/>
        <v>1367336.2100000002</v>
      </c>
      <c r="G48" s="5">
        <f t="shared" si="8"/>
        <v>1367336.2000000002</v>
      </c>
      <c r="H48" s="23">
        <f t="shared" si="0"/>
        <v>4513457.79</v>
      </c>
      <c r="I48" s="46"/>
      <c r="J48" s="45"/>
      <c r="K48" s="45"/>
    </row>
    <row r="49" spans="1:11" x14ac:dyDescent="0.25">
      <c r="A49" s="8"/>
      <c r="B49" s="15" t="s">
        <v>51</v>
      </c>
      <c r="C49" s="19">
        <v>631766</v>
      </c>
      <c r="D49" s="21">
        <v>-61260</v>
      </c>
      <c r="E49" s="21">
        <f>C49+D49</f>
        <v>570506</v>
      </c>
      <c r="F49" s="21">
        <v>135365.04999999999</v>
      </c>
      <c r="G49" s="21">
        <v>135365.04</v>
      </c>
      <c r="H49" s="11">
        <f t="shared" si="0"/>
        <v>435140.95</v>
      </c>
      <c r="I49" s="46"/>
      <c r="J49" s="46"/>
      <c r="K49" s="45"/>
    </row>
    <row r="50" spans="1:11" x14ac:dyDescent="0.25">
      <c r="A50" s="8"/>
      <c r="B50" s="15" t="s">
        <v>52</v>
      </c>
      <c r="C50" s="19">
        <v>89450</v>
      </c>
      <c r="D50" s="21">
        <v>-39450</v>
      </c>
      <c r="E50" s="21">
        <f t="shared" ref="E50:E57" si="9">C50+D50</f>
        <v>50000</v>
      </c>
      <c r="F50" s="21">
        <v>50000</v>
      </c>
      <c r="G50" s="21">
        <v>50000</v>
      </c>
      <c r="H50" s="11">
        <f t="shared" si="0"/>
        <v>0</v>
      </c>
      <c r="I50" s="46"/>
      <c r="J50" s="46"/>
      <c r="K50" s="45"/>
    </row>
    <row r="51" spans="1:11" x14ac:dyDescent="0.25">
      <c r="A51" s="8"/>
      <c r="B51" s="15" t="s">
        <v>53</v>
      </c>
      <c r="C51" s="16">
        <v>0</v>
      </c>
      <c r="D51" s="17">
        <v>0</v>
      </c>
      <c r="E51" s="17">
        <f t="shared" si="9"/>
        <v>0</v>
      </c>
      <c r="F51" s="17"/>
      <c r="G51" s="17"/>
      <c r="H51" s="18">
        <f t="shared" si="0"/>
        <v>0</v>
      </c>
      <c r="I51" s="46"/>
      <c r="J51" s="46"/>
      <c r="K51" s="45"/>
    </row>
    <row r="52" spans="1:11" x14ac:dyDescent="0.25">
      <c r="A52" s="8"/>
      <c r="B52" s="15" t="s">
        <v>54</v>
      </c>
      <c r="C52" s="16">
        <v>5093120</v>
      </c>
      <c r="D52" s="17">
        <v>-15032</v>
      </c>
      <c r="E52" s="17">
        <f t="shared" si="9"/>
        <v>5078088</v>
      </c>
      <c r="F52" s="17">
        <v>1141043</v>
      </c>
      <c r="G52" s="17">
        <v>1141043</v>
      </c>
      <c r="H52" s="11">
        <f t="shared" si="0"/>
        <v>3937045</v>
      </c>
      <c r="I52" s="46"/>
      <c r="J52" s="46"/>
      <c r="K52" s="46"/>
    </row>
    <row r="53" spans="1:11" x14ac:dyDescent="0.25">
      <c r="A53" s="8"/>
      <c r="B53" s="15" t="s">
        <v>55</v>
      </c>
      <c r="C53" s="16">
        <v>0</v>
      </c>
      <c r="D53" s="17">
        <v>0</v>
      </c>
      <c r="E53" s="17">
        <f t="shared" si="9"/>
        <v>0</v>
      </c>
      <c r="F53" s="17"/>
      <c r="G53" s="17"/>
      <c r="H53" s="18">
        <f t="shared" si="0"/>
        <v>0</v>
      </c>
      <c r="I53" s="46"/>
      <c r="J53" s="46"/>
      <c r="K53" s="45"/>
    </row>
    <row r="54" spans="1:11" x14ac:dyDescent="0.25">
      <c r="A54" s="8"/>
      <c r="B54" s="15" t="s">
        <v>56</v>
      </c>
      <c r="C54" s="16">
        <v>106200</v>
      </c>
      <c r="D54" s="17">
        <v>0</v>
      </c>
      <c r="E54" s="17">
        <f t="shared" si="9"/>
        <v>106200</v>
      </c>
      <c r="F54" s="17">
        <v>6700.04</v>
      </c>
      <c r="G54" s="17">
        <v>6700.04</v>
      </c>
      <c r="H54" s="11">
        <f t="shared" si="0"/>
        <v>99499.96</v>
      </c>
      <c r="I54" s="46"/>
      <c r="J54" s="46"/>
      <c r="K54" s="45"/>
    </row>
    <row r="55" spans="1:11" x14ac:dyDescent="0.25">
      <c r="A55" s="8"/>
      <c r="B55" s="15" t="s">
        <v>57</v>
      </c>
      <c r="C55" s="16">
        <v>0</v>
      </c>
      <c r="D55" s="17">
        <v>0</v>
      </c>
      <c r="E55" s="17">
        <f t="shared" si="9"/>
        <v>0</v>
      </c>
      <c r="F55" s="17"/>
      <c r="G55" s="17"/>
      <c r="H55" s="11">
        <f t="shared" si="0"/>
        <v>0</v>
      </c>
      <c r="I55" s="46"/>
      <c r="J55" s="46"/>
      <c r="K55" s="46"/>
    </row>
    <row r="56" spans="1:11" x14ac:dyDescent="0.25">
      <c r="A56" s="8"/>
      <c r="B56" s="15" t="s">
        <v>58</v>
      </c>
      <c r="C56" s="16">
        <v>0</v>
      </c>
      <c r="D56" s="17">
        <v>0</v>
      </c>
      <c r="E56" s="17">
        <f t="shared" si="9"/>
        <v>0</v>
      </c>
      <c r="F56" s="17"/>
      <c r="G56" s="17"/>
      <c r="H56" s="18">
        <f t="shared" si="0"/>
        <v>0</v>
      </c>
      <c r="I56" s="46"/>
      <c r="J56" s="46"/>
      <c r="K56" s="45"/>
    </row>
    <row r="57" spans="1:11" x14ac:dyDescent="0.25">
      <c r="A57" s="8"/>
      <c r="B57" s="15" t="s">
        <v>59</v>
      </c>
      <c r="C57" s="19">
        <v>76000</v>
      </c>
      <c r="D57" s="21">
        <v>0</v>
      </c>
      <c r="E57" s="21">
        <f t="shared" si="9"/>
        <v>76000</v>
      </c>
      <c r="F57" s="21">
        <v>34228.120000000003</v>
      </c>
      <c r="G57" s="21">
        <v>34228.120000000003</v>
      </c>
      <c r="H57" s="11">
        <f t="shared" si="0"/>
        <v>41771.879999999997</v>
      </c>
      <c r="I57" s="46"/>
      <c r="J57" s="46"/>
      <c r="K57" s="45"/>
    </row>
    <row r="58" spans="1:11" x14ac:dyDescent="0.25">
      <c r="A58" s="53" t="s">
        <v>60</v>
      </c>
      <c r="B58" s="54"/>
      <c r="C58" s="5">
        <f>SUM(C59:C61)</f>
        <v>0</v>
      </c>
      <c r="D58" s="5">
        <f t="shared" ref="D58:G58" si="10">SUM(D59:D61)</f>
        <v>0</v>
      </c>
      <c r="E58" s="5">
        <f t="shared" si="10"/>
        <v>0</v>
      </c>
      <c r="F58" s="5">
        <f t="shared" si="10"/>
        <v>0</v>
      </c>
      <c r="G58" s="5">
        <f t="shared" si="10"/>
        <v>0</v>
      </c>
      <c r="H58" s="6">
        <f>E58-F58</f>
        <v>0</v>
      </c>
      <c r="I58" s="46"/>
      <c r="J58" s="46"/>
      <c r="K58" s="45"/>
    </row>
    <row r="59" spans="1:11" x14ac:dyDescent="0.25">
      <c r="A59" s="8"/>
      <c r="B59" s="15" t="s">
        <v>61</v>
      </c>
      <c r="C59" s="19">
        <v>0</v>
      </c>
      <c r="D59" s="21">
        <v>0</v>
      </c>
      <c r="E59" s="21">
        <f>C59+D59</f>
        <v>0</v>
      </c>
      <c r="F59" s="21">
        <v>0</v>
      </c>
      <c r="G59" s="21">
        <v>0</v>
      </c>
      <c r="H59" s="21">
        <f t="shared" si="0"/>
        <v>0</v>
      </c>
      <c r="I59" s="46"/>
      <c r="J59" s="46"/>
      <c r="K59" s="46"/>
    </row>
    <row r="60" spans="1:11" x14ac:dyDescent="0.25">
      <c r="A60" s="8"/>
      <c r="B60" s="15" t="s">
        <v>62</v>
      </c>
      <c r="C60" s="19">
        <v>0</v>
      </c>
      <c r="D60" s="21">
        <v>0</v>
      </c>
      <c r="E60" s="21">
        <f t="shared" ref="E60:E70" si="11">C60+D60</f>
        <v>0</v>
      </c>
      <c r="F60" s="21">
        <v>0</v>
      </c>
      <c r="G60" s="21">
        <v>0</v>
      </c>
      <c r="H60" s="21">
        <f t="shared" si="0"/>
        <v>0</v>
      </c>
      <c r="I60" s="46"/>
      <c r="J60" s="46"/>
      <c r="K60" s="45"/>
    </row>
    <row r="61" spans="1:11" x14ac:dyDescent="0.25">
      <c r="A61" s="8"/>
      <c r="B61" s="15" t="s">
        <v>63</v>
      </c>
      <c r="C61" s="19">
        <v>0</v>
      </c>
      <c r="D61" s="21">
        <v>0</v>
      </c>
      <c r="E61" s="21">
        <f t="shared" si="11"/>
        <v>0</v>
      </c>
      <c r="F61" s="21">
        <v>0</v>
      </c>
      <c r="G61" s="21"/>
      <c r="H61" s="21">
        <f t="shared" si="0"/>
        <v>0</v>
      </c>
      <c r="J61" s="46"/>
    </row>
    <row r="62" spans="1:11" x14ac:dyDescent="0.25">
      <c r="A62" s="53" t="s">
        <v>64</v>
      </c>
      <c r="B62" s="54"/>
      <c r="C62" s="5">
        <f>SUM(C63:C70)</f>
        <v>0</v>
      </c>
      <c r="D62" s="5">
        <f t="shared" ref="D62:G62" si="12">SUM(D63:D70)</f>
        <v>0</v>
      </c>
      <c r="E62" s="5">
        <f t="shared" si="11"/>
        <v>0</v>
      </c>
      <c r="F62" s="5">
        <f t="shared" si="12"/>
        <v>0</v>
      </c>
      <c r="G62" s="5">
        <f t="shared" si="12"/>
        <v>0</v>
      </c>
      <c r="H62" s="23">
        <f>E62-F62</f>
        <v>0</v>
      </c>
      <c r="J62" s="46"/>
    </row>
    <row r="63" spans="1:11" x14ac:dyDescent="0.25">
      <c r="A63" s="8"/>
      <c r="B63" s="15" t="s">
        <v>65</v>
      </c>
      <c r="C63" s="19">
        <v>0</v>
      </c>
      <c r="D63" s="21">
        <v>0</v>
      </c>
      <c r="E63" s="21">
        <f t="shared" si="11"/>
        <v>0</v>
      </c>
      <c r="F63" s="21">
        <v>0</v>
      </c>
      <c r="G63" s="21">
        <v>0</v>
      </c>
      <c r="H63" s="21">
        <f>E63-F63</f>
        <v>0</v>
      </c>
      <c r="J63" s="46"/>
    </row>
    <row r="64" spans="1:11" x14ac:dyDescent="0.25">
      <c r="A64" s="8"/>
      <c r="B64" s="15" t="s">
        <v>66</v>
      </c>
      <c r="C64" s="19">
        <v>0</v>
      </c>
      <c r="D64" s="21">
        <v>0</v>
      </c>
      <c r="E64" s="21">
        <f t="shared" si="11"/>
        <v>0</v>
      </c>
      <c r="F64" s="21">
        <v>0</v>
      </c>
      <c r="G64" s="21">
        <v>0</v>
      </c>
      <c r="H64" s="21">
        <f t="shared" ref="H64:H71" si="13">E64-F64</f>
        <v>0</v>
      </c>
      <c r="J64" s="45"/>
    </row>
    <row r="65" spans="1:10" x14ac:dyDescent="0.25">
      <c r="A65" s="8"/>
      <c r="B65" s="15" t="s">
        <v>67</v>
      </c>
      <c r="C65" s="19">
        <v>0</v>
      </c>
      <c r="D65" s="21">
        <v>0</v>
      </c>
      <c r="E65" s="21">
        <f t="shared" si="11"/>
        <v>0</v>
      </c>
      <c r="F65" s="21">
        <v>0</v>
      </c>
      <c r="G65" s="21">
        <v>0</v>
      </c>
      <c r="H65" s="21">
        <f t="shared" si="13"/>
        <v>0</v>
      </c>
      <c r="J65" s="45"/>
    </row>
    <row r="66" spans="1:10" x14ac:dyDescent="0.25">
      <c r="A66" s="8"/>
      <c r="B66" s="15" t="s">
        <v>68</v>
      </c>
      <c r="C66" s="19">
        <v>0</v>
      </c>
      <c r="D66" s="21">
        <v>0</v>
      </c>
      <c r="E66" s="21">
        <f t="shared" si="11"/>
        <v>0</v>
      </c>
      <c r="F66" s="21">
        <v>0</v>
      </c>
      <c r="G66" s="21">
        <v>0</v>
      </c>
      <c r="H66" s="21">
        <f t="shared" si="13"/>
        <v>0</v>
      </c>
      <c r="J66" s="45"/>
    </row>
    <row r="67" spans="1:10" x14ac:dyDescent="0.25">
      <c r="A67" s="8"/>
      <c r="B67" s="15" t="s">
        <v>69</v>
      </c>
      <c r="C67" s="19">
        <v>0</v>
      </c>
      <c r="D67" s="21">
        <v>0</v>
      </c>
      <c r="E67" s="21">
        <f t="shared" si="11"/>
        <v>0</v>
      </c>
      <c r="F67" s="21">
        <v>0</v>
      </c>
      <c r="G67" s="21">
        <v>0</v>
      </c>
      <c r="H67" s="21">
        <f t="shared" si="13"/>
        <v>0</v>
      </c>
      <c r="I67" s="47"/>
      <c r="J67" s="45"/>
    </row>
    <row r="68" spans="1:10" x14ac:dyDescent="0.25">
      <c r="A68" s="8"/>
      <c r="B68" s="15" t="s">
        <v>70</v>
      </c>
      <c r="C68" s="19"/>
      <c r="D68" s="21">
        <v>0</v>
      </c>
      <c r="E68" s="21">
        <f t="shared" si="11"/>
        <v>0</v>
      </c>
      <c r="F68" s="21">
        <v>0</v>
      </c>
      <c r="G68" s="21">
        <v>0</v>
      </c>
      <c r="H68" s="21">
        <f t="shared" si="13"/>
        <v>0</v>
      </c>
      <c r="J68" s="45"/>
    </row>
    <row r="69" spans="1:10" x14ac:dyDescent="0.25">
      <c r="A69" s="8"/>
      <c r="B69" s="15" t="s">
        <v>71</v>
      </c>
      <c r="C69" s="19">
        <v>0</v>
      </c>
      <c r="D69" s="21">
        <v>0</v>
      </c>
      <c r="E69" s="21">
        <f t="shared" si="11"/>
        <v>0</v>
      </c>
      <c r="F69" s="21">
        <v>0</v>
      </c>
      <c r="G69" s="21">
        <v>0</v>
      </c>
      <c r="H69" s="21">
        <f t="shared" si="13"/>
        <v>0</v>
      </c>
      <c r="J69" s="45"/>
    </row>
    <row r="70" spans="1:10" x14ac:dyDescent="0.25">
      <c r="A70" s="8"/>
      <c r="B70" s="15" t="s">
        <v>72</v>
      </c>
      <c r="C70" s="19">
        <v>0</v>
      </c>
      <c r="D70" s="21">
        <v>0</v>
      </c>
      <c r="E70" s="21">
        <f t="shared" si="11"/>
        <v>0</v>
      </c>
      <c r="F70" s="21">
        <v>0</v>
      </c>
      <c r="G70" s="21">
        <v>0</v>
      </c>
      <c r="H70" s="21">
        <f t="shared" si="13"/>
        <v>0</v>
      </c>
      <c r="J70" s="46"/>
    </row>
    <row r="71" spans="1:10" x14ac:dyDescent="0.25">
      <c r="A71" s="53" t="s">
        <v>73</v>
      </c>
      <c r="B71" s="54"/>
      <c r="C71" s="5">
        <f>SUM(C72:C74)</f>
        <v>11543000</v>
      </c>
      <c r="D71" s="5">
        <f t="shared" ref="D71:G71" si="14">SUM(D72:D74)</f>
        <v>-2792495</v>
      </c>
      <c r="E71" s="5">
        <f t="shared" si="14"/>
        <v>8750505</v>
      </c>
      <c r="F71" s="5">
        <f t="shared" si="14"/>
        <v>0</v>
      </c>
      <c r="G71" s="5">
        <f t="shared" si="14"/>
        <v>0</v>
      </c>
      <c r="H71" s="6">
        <f t="shared" si="13"/>
        <v>8750505</v>
      </c>
      <c r="J71" s="45"/>
    </row>
    <row r="72" spans="1:10" x14ac:dyDescent="0.25">
      <c r="A72" s="8"/>
      <c r="B72" s="15" t="s">
        <v>74</v>
      </c>
      <c r="C72" s="19">
        <v>0</v>
      </c>
      <c r="D72" s="21">
        <v>0</v>
      </c>
      <c r="E72" s="21">
        <f>C72+D72</f>
        <v>0</v>
      </c>
      <c r="F72" s="21">
        <v>0</v>
      </c>
      <c r="G72" s="21">
        <v>0</v>
      </c>
      <c r="H72" s="21">
        <f>E72-F72</f>
        <v>0</v>
      </c>
      <c r="J72" s="45"/>
    </row>
    <row r="73" spans="1:10" x14ac:dyDescent="0.25">
      <c r="A73" s="8"/>
      <c r="B73" s="15" t="s">
        <v>75</v>
      </c>
      <c r="C73" s="19">
        <v>0</v>
      </c>
      <c r="D73" s="21">
        <v>0</v>
      </c>
      <c r="E73" s="21">
        <f t="shared" ref="E73:E74" si="15">C73+D73</f>
        <v>0</v>
      </c>
      <c r="F73" s="21">
        <v>0</v>
      </c>
      <c r="G73" s="21">
        <v>0</v>
      </c>
      <c r="H73" s="21">
        <f>E73-F73</f>
        <v>0</v>
      </c>
      <c r="J73" s="46"/>
    </row>
    <row r="74" spans="1:10" x14ac:dyDescent="0.25">
      <c r="A74" s="8"/>
      <c r="B74" s="15" t="s">
        <v>76</v>
      </c>
      <c r="C74" s="19">
        <v>11543000</v>
      </c>
      <c r="D74" s="21">
        <v>-2792495</v>
      </c>
      <c r="E74" s="21">
        <f t="shared" si="15"/>
        <v>8750505</v>
      </c>
      <c r="F74" s="21">
        <v>0</v>
      </c>
      <c r="G74" s="21">
        <v>0</v>
      </c>
      <c r="H74" s="21">
        <f t="shared" ref="H74" si="16">E74-F74</f>
        <v>8750505</v>
      </c>
      <c r="J74" s="45"/>
    </row>
    <row r="75" spans="1:10" x14ac:dyDescent="0.25">
      <c r="A75" s="53" t="s">
        <v>77</v>
      </c>
      <c r="B75" s="54"/>
      <c r="C75" s="5">
        <f>SUM(C76:C82)</f>
        <v>0</v>
      </c>
      <c r="D75" s="5">
        <f t="shared" ref="D75:G75" si="17">SUM(D76:D82)</f>
        <v>2404674.17</v>
      </c>
      <c r="E75" s="5">
        <f t="shared" si="17"/>
        <v>2404674.17</v>
      </c>
      <c r="F75" s="5">
        <f t="shared" si="17"/>
        <v>2404674.17</v>
      </c>
      <c r="G75" s="5">
        <f t="shared" si="17"/>
        <v>2404674.17</v>
      </c>
      <c r="H75" s="24">
        <f t="shared" ref="H75:H76" si="18">E75-F75</f>
        <v>0</v>
      </c>
      <c r="J75" s="45"/>
    </row>
    <row r="76" spans="1:10" x14ac:dyDescent="0.25">
      <c r="A76" s="8"/>
      <c r="B76" s="15" t="s">
        <v>78</v>
      </c>
      <c r="C76" s="19">
        <v>0</v>
      </c>
      <c r="D76" s="21">
        <v>860475.5</v>
      </c>
      <c r="E76" s="21">
        <f>C76+D76</f>
        <v>860475.5</v>
      </c>
      <c r="F76" s="21">
        <v>860475.5</v>
      </c>
      <c r="G76" s="21">
        <v>860475.5</v>
      </c>
      <c r="H76" s="25">
        <f t="shared" si="18"/>
        <v>0</v>
      </c>
      <c r="J76" s="45"/>
    </row>
    <row r="77" spans="1:10" x14ac:dyDescent="0.25">
      <c r="A77" s="8"/>
      <c r="B77" s="15" t="s">
        <v>79</v>
      </c>
      <c r="C77" s="19">
        <v>0</v>
      </c>
      <c r="D77" s="21">
        <v>1544198.67</v>
      </c>
      <c r="E77" s="21">
        <f t="shared" ref="E77:E82" si="19">C77+D77</f>
        <v>1544198.67</v>
      </c>
      <c r="F77" s="21">
        <v>1544198.67</v>
      </c>
      <c r="G77" s="21">
        <v>1544198.67</v>
      </c>
      <c r="H77" s="25">
        <f>E77-F77</f>
        <v>0</v>
      </c>
      <c r="J77" s="46"/>
    </row>
    <row r="78" spans="1:10" x14ac:dyDescent="0.25">
      <c r="A78" s="8"/>
      <c r="B78" s="15" t="s">
        <v>80</v>
      </c>
      <c r="C78" s="19">
        <v>0</v>
      </c>
      <c r="D78" s="21">
        <v>0</v>
      </c>
      <c r="E78" s="21">
        <f t="shared" si="19"/>
        <v>0</v>
      </c>
      <c r="F78" s="21">
        <v>0</v>
      </c>
      <c r="G78" s="21">
        <v>0</v>
      </c>
      <c r="H78" s="25">
        <f t="shared" ref="H78:H82" si="20">E78-F78</f>
        <v>0</v>
      </c>
      <c r="J78" s="45"/>
    </row>
    <row r="79" spans="1:10" x14ac:dyDescent="0.25">
      <c r="A79" s="8"/>
      <c r="B79" s="15" t="s">
        <v>81</v>
      </c>
      <c r="C79" s="19">
        <v>0</v>
      </c>
      <c r="D79" s="21">
        <v>0</v>
      </c>
      <c r="E79" s="21">
        <f t="shared" si="19"/>
        <v>0</v>
      </c>
      <c r="F79" s="21">
        <v>0</v>
      </c>
      <c r="G79" s="21">
        <v>0</v>
      </c>
      <c r="H79" s="25">
        <f t="shared" si="20"/>
        <v>0</v>
      </c>
    </row>
    <row r="80" spans="1:10" x14ac:dyDescent="0.25">
      <c r="A80" s="8"/>
      <c r="B80" s="15" t="s">
        <v>82</v>
      </c>
      <c r="C80" s="19">
        <v>0</v>
      </c>
      <c r="D80" s="21">
        <v>0</v>
      </c>
      <c r="E80" s="21">
        <f t="shared" si="19"/>
        <v>0</v>
      </c>
      <c r="F80" s="21">
        <v>0</v>
      </c>
      <c r="G80" s="21">
        <v>0</v>
      </c>
      <c r="H80" s="25">
        <f t="shared" si="20"/>
        <v>0</v>
      </c>
    </row>
    <row r="81" spans="1:12" x14ac:dyDescent="0.25">
      <c r="A81" s="8"/>
      <c r="B81" s="15" t="s">
        <v>83</v>
      </c>
      <c r="C81" s="19">
        <v>0</v>
      </c>
      <c r="D81" s="21">
        <v>0</v>
      </c>
      <c r="E81" s="21">
        <f t="shared" si="19"/>
        <v>0</v>
      </c>
      <c r="F81" s="21">
        <v>0</v>
      </c>
      <c r="G81" s="21">
        <v>0</v>
      </c>
      <c r="H81" s="25">
        <f t="shared" si="20"/>
        <v>0</v>
      </c>
    </row>
    <row r="82" spans="1:12" x14ac:dyDescent="0.25">
      <c r="A82" s="8"/>
      <c r="B82" s="15" t="s">
        <v>84</v>
      </c>
      <c r="C82" s="19">
        <v>0</v>
      </c>
      <c r="D82" s="21">
        <v>0</v>
      </c>
      <c r="E82" s="21">
        <f t="shared" si="19"/>
        <v>0</v>
      </c>
      <c r="F82" s="21">
        <v>0</v>
      </c>
      <c r="G82" s="21">
        <v>0</v>
      </c>
      <c r="H82" s="25">
        <f t="shared" si="20"/>
        <v>0</v>
      </c>
    </row>
    <row r="83" spans="1:12" ht="15.75" thickBot="1" x14ac:dyDescent="0.3">
      <c r="A83" s="75"/>
      <c r="B83" s="76"/>
      <c r="C83" s="26"/>
      <c r="D83" s="27"/>
      <c r="E83" s="27"/>
      <c r="F83" s="27"/>
      <c r="G83" s="27"/>
      <c r="H83" s="28"/>
    </row>
    <row r="84" spans="1:12" x14ac:dyDescent="0.25">
      <c r="A84" s="73"/>
      <c r="B84" s="74"/>
      <c r="C84" s="29"/>
      <c r="D84" s="29"/>
      <c r="E84" s="29"/>
      <c r="F84" s="29"/>
      <c r="G84" s="29"/>
      <c r="H84" s="29"/>
      <c r="I84" s="48"/>
      <c r="J84" s="49"/>
      <c r="K84" s="49"/>
      <c r="L84" s="49"/>
    </row>
    <row r="85" spans="1:12" x14ac:dyDescent="0.25">
      <c r="A85" s="77" t="s">
        <v>85</v>
      </c>
      <c r="B85" s="78"/>
      <c r="C85" s="7">
        <f>C86+C94+C104+C114+C124+C134+C147+C151+C138</f>
        <v>67941001.640000001</v>
      </c>
      <c r="D85" s="7">
        <f t="shared" ref="D85:G85" si="21">D86+D94+D104+D114+D124+D134+D147+D151+D138</f>
        <v>42747437.439999998</v>
      </c>
      <c r="E85" s="7">
        <f>C85+D85</f>
        <v>110688439.08</v>
      </c>
      <c r="F85" s="7">
        <f t="shared" si="21"/>
        <v>35001431.840000004</v>
      </c>
      <c r="G85" s="7">
        <f t="shared" si="21"/>
        <v>35001431.840000004</v>
      </c>
      <c r="H85" s="7">
        <f t="shared" ref="H85:H149" si="22">E85-F85</f>
        <v>75687007.239999995</v>
      </c>
      <c r="I85" s="48"/>
      <c r="J85" s="49"/>
      <c r="K85" s="49"/>
      <c r="L85" s="49"/>
    </row>
    <row r="86" spans="1:12" x14ac:dyDescent="0.25">
      <c r="A86" s="53" t="s">
        <v>12</v>
      </c>
      <c r="B86" s="54"/>
      <c r="C86" s="5">
        <f>SUM(C87:C93)</f>
        <v>28735322.469999999</v>
      </c>
      <c r="D86" s="5">
        <f t="shared" ref="D86:G86" si="23">SUM(D87:D93)</f>
        <v>9737136.6199999992</v>
      </c>
      <c r="E86" s="5">
        <f t="shared" si="23"/>
        <v>38472459.090000004</v>
      </c>
      <c r="F86" s="5">
        <f t="shared" si="23"/>
        <v>13073262.870000001</v>
      </c>
      <c r="G86" s="5">
        <f t="shared" si="23"/>
        <v>13073262.870000001</v>
      </c>
      <c r="H86" s="6">
        <f t="shared" si="22"/>
        <v>25399196.220000003</v>
      </c>
      <c r="I86" s="42"/>
      <c r="J86" s="43"/>
      <c r="K86" s="43"/>
      <c r="L86" s="43"/>
    </row>
    <row r="87" spans="1:12" x14ac:dyDescent="0.25">
      <c r="A87" s="8"/>
      <c r="B87" s="15" t="s">
        <v>13</v>
      </c>
      <c r="C87" s="16">
        <v>18852613.68</v>
      </c>
      <c r="D87" s="21">
        <v>-3460983.89</v>
      </c>
      <c r="E87" s="21">
        <f>C87+D87</f>
        <v>15391629.789999999</v>
      </c>
      <c r="F87" s="21">
        <v>3577372.96</v>
      </c>
      <c r="G87" s="21">
        <v>3577372.96</v>
      </c>
      <c r="H87" s="21">
        <f t="shared" si="22"/>
        <v>11814256.829999998</v>
      </c>
      <c r="I87" s="42"/>
      <c r="J87" s="43"/>
      <c r="K87" s="43"/>
      <c r="L87" s="43"/>
    </row>
    <row r="88" spans="1:12" x14ac:dyDescent="0.25">
      <c r="A88" s="8"/>
      <c r="B88" s="15" t="s">
        <v>14</v>
      </c>
      <c r="C88" s="19">
        <v>0</v>
      </c>
      <c r="D88" s="21">
        <v>0</v>
      </c>
      <c r="E88" s="21">
        <f t="shared" ref="E88:E93" si="24">C88+D88</f>
        <v>0</v>
      </c>
      <c r="F88" s="21">
        <v>0</v>
      </c>
      <c r="G88" s="21">
        <v>0</v>
      </c>
      <c r="H88" s="21">
        <f t="shared" si="22"/>
        <v>0</v>
      </c>
      <c r="I88" s="42"/>
      <c r="J88" s="43"/>
      <c r="K88" s="43"/>
      <c r="L88" s="43"/>
    </row>
    <row r="89" spans="1:12" x14ac:dyDescent="0.25">
      <c r="A89" s="8"/>
      <c r="B89" s="15" t="s">
        <v>15</v>
      </c>
      <c r="C89" s="19">
        <v>3551507.43</v>
      </c>
      <c r="D89" s="21">
        <v>13380667.85</v>
      </c>
      <c r="E89" s="21">
        <f t="shared" si="24"/>
        <v>16932175.280000001</v>
      </c>
      <c r="F89" s="21">
        <v>6695241.9500000002</v>
      </c>
      <c r="G89" s="21">
        <v>6695241.9500000002</v>
      </c>
      <c r="H89" s="21">
        <f t="shared" si="22"/>
        <v>10236933.330000002</v>
      </c>
      <c r="I89" s="42"/>
      <c r="J89" s="43"/>
      <c r="K89" s="43"/>
      <c r="L89" s="43"/>
    </row>
    <row r="90" spans="1:12" x14ac:dyDescent="0.25">
      <c r="A90" s="8"/>
      <c r="B90" s="15" t="s">
        <v>16</v>
      </c>
      <c r="C90" s="19">
        <v>0</v>
      </c>
      <c r="D90" s="21">
        <v>0</v>
      </c>
      <c r="E90" s="21">
        <f t="shared" si="24"/>
        <v>0</v>
      </c>
      <c r="F90" s="21">
        <v>0</v>
      </c>
      <c r="G90" s="21">
        <v>0</v>
      </c>
      <c r="H90" s="21">
        <f t="shared" si="22"/>
        <v>0</v>
      </c>
      <c r="I90" s="42"/>
      <c r="J90" s="43"/>
      <c r="K90" s="43"/>
      <c r="L90" s="43"/>
    </row>
    <row r="91" spans="1:12" x14ac:dyDescent="0.25">
      <c r="A91" s="8"/>
      <c r="B91" s="15" t="s">
        <v>17</v>
      </c>
      <c r="C91" s="16">
        <v>6331201.3600000003</v>
      </c>
      <c r="D91" s="21">
        <v>-182547.34</v>
      </c>
      <c r="E91" s="21">
        <f t="shared" si="24"/>
        <v>6148654.0200000005</v>
      </c>
      <c r="F91" s="21">
        <v>2800647.96</v>
      </c>
      <c r="G91" s="21">
        <v>2800647.96</v>
      </c>
      <c r="H91" s="21">
        <f t="shared" si="22"/>
        <v>3348006.0600000005</v>
      </c>
      <c r="I91" s="42"/>
      <c r="J91" s="42"/>
      <c r="K91" s="42"/>
      <c r="L91" s="42"/>
    </row>
    <row r="92" spans="1:12" x14ac:dyDescent="0.25">
      <c r="A92" s="8"/>
      <c r="B92" s="15" t="s">
        <v>18</v>
      </c>
      <c r="C92" s="19">
        <v>0</v>
      </c>
      <c r="D92" s="21">
        <v>0</v>
      </c>
      <c r="E92" s="21">
        <f t="shared" si="24"/>
        <v>0</v>
      </c>
      <c r="F92" s="21">
        <v>0</v>
      </c>
      <c r="G92" s="21">
        <v>0</v>
      </c>
      <c r="H92" s="21">
        <f t="shared" si="22"/>
        <v>0</v>
      </c>
      <c r="I92" s="42"/>
      <c r="J92" s="43"/>
      <c r="K92" s="43"/>
      <c r="L92" s="43"/>
    </row>
    <row r="93" spans="1:12" x14ac:dyDescent="0.25">
      <c r="A93" s="8"/>
      <c r="B93" s="15" t="s">
        <v>19</v>
      </c>
      <c r="C93" s="19">
        <v>0</v>
      </c>
      <c r="D93" s="21">
        <v>0</v>
      </c>
      <c r="E93" s="21">
        <f t="shared" si="24"/>
        <v>0</v>
      </c>
      <c r="F93" s="21">
        <v>0</v>
      </c>
      <c r="G93" s="21">
        <v>0</v>
      </c>
      <c r="H93" s="21">
        <f t="shared" si="22"/>
        <v>0</v>
      </c>
      <c r="I93" s="42"/>
      <c r="J93" s="43"/>
      <c r="K93" s="43"/>
      <c r="L93" s="43"/>
    </row>
    <row r="94" spans="1:12" x14ac:dyDescent="0.25">
      <c r="A94" s="53" t="s">
        <v>20</v>
      </c>
      <c r="B94" s="54"/>
      <c r="C94" s="5">
        <f>SUM(C95:C103)</f>
        <v>0</v>
      </c>
      <c r="D94" s="5">
        <f t="shared" ref="D94:G94" si="25">SUM(D95:D103)</f>
        <v>4674240</v>
      </c>
      <c r="E94" s="5">
        <f>C94+D94</f>
        <v>4674240</v>
      </c>
      <c r="F94" s="5">
        <f t="shared" si="25"/>
        <v>0</v>
      </c>
      <c r="G94" s="5">
        <f t="shared" si="25"/>
        <v>0</v>
      </c>
      <c r="H94" s="23">
        <f t="shared" si="22"/>
        <v>4674240</v>
      </c>
      <c r="I94" s="42"/>
      <c r="J94" s="43"/>
      <c r="K94" s="43"/>
      <c r="L94" s="43"/>
    </row>
    <row r="95" spans="1:12" x14ac:dyDescent="0.25">
      <c r="A95" s="8"/>
      <c r="B95" s="15" t="s">
        <v>21</v>
      </c>
      <c r="C95" s="16">
        <v>0</v>
      </c>
      <c r="D95" s="21">
        <v>0</v>
      </c>
      <c r="E95" s="21">
        <f>C95+D95</f>
        <v>0</v>
      </c>
      <c r="F95" s="21">
        <v>0</v>
      </c>
      <c r="G95" s="21">
        <v>0</v>
      </c>
      <c r="H95" s="21">
        <f t="shared" si="22"/>
        <v>0</v>
      </c>
      <c r="I95" s="42"/>
      <c r="J95" s="42"/>
      <c r="K95" s="42"/>
      <c r="L95" s="42"/>
    </row>
    <row r="96" spans="1:12" x14ac:dyDescent="0.25">
      <c r="A96" s="8"/>
      <c r="B96" s="15" t="s">
        <v>22</v>
      </c>
      <c r="C96" s="19">
        <v>0</v>
      </c>
      <c r="D96" s="21">
        <v>0</v>
      </c>
      <c r="E96" s="21">
        <f t="shared" ref="E96:E103" si="26">C96+D96</f>
        <v>0</v>
      </c>
      <c r="F96" s="21">
        <v>0</v>
      </c>
      <c r="G96" s="21">
        <v>0</v>
      </c>
      <c r="H96" s="21">
        <f t="shared" si="22"/>
        <v>0</v>
      </c>
      <c r="I96" s="42"/>
      <c r="J96" s="43"/>
      <c r="K96" s="43"/>
      <c r="L96" s="43"/>
    </row>
    <row r="97" spans="1:12" x14ac:dyDescent="0.25">
      <c r="A97" s="8"/>
      <c r="B97" s="15" t="s">
        <v>23</v>
      </c>
      <c r="C97" s="19">
        <v>0</v>
      </c>
      <c r="D97" s="21">
        <v>0</v>
      </c>
      <c r="E97" s="21">
        <f t="shared" si="26"/>
        <v>0</v>
      </c>
      <c r="F97" s="21">
        <v>0</v>
      </c>
      <c r="G97" s="21">
        <v>0</v>
      </c>
      <c r="H97" s="21">
        <f t="shared" si="22"/>
        <v>0</v>
      </c>
      <c r="I97" s="42"/>
      <c r="J97" s="43"/>
      <c r="K97" s="43"/>
      <c r="L97" s="43"/>
    </row>
    <row r="98" spans="1:12" x14ac:dyDescent="0.25">
      <c r="A98" s="8"/>
      <c r="B98" s="15" t="s">
        <v>24</v>
      </c>
      <c r="C98" s="19">
        <v>0</v>
      </c>
      <c r="D98" s="21">
        <v>0</v>
      </c>
      <c r="E98" s="21">
        <f t="shared" si="26"/>
        <v>0</v>
      </c>
      <c r="F98" s="21">
        <v>0</v>
      </c>
      <c r="G98" s="21">
        <v>0</v>
      </c>
      <c r="H98" s="21">
        <f t="shared" si="22"/>
        <v>0</v>
      </c>
      <c r="I98" s="42"/>
      <c r="J98" s="42"/>
      <c r="K98" s="42"/>
      <c r="L98" s="42"/>
    </row>
    <row r="99" spans="1:12" x14ac:dyDescent="0.25">
      <c r="A99" s="8"/>
      <c r="B99" s="15" t="s">
        <v>25</v>
      </c>
      <c r="C99" s="19">
        <v>0</v>
      </c>
      <c r="D99" s="21">
        <v>0</v>
      </c>
      <c r="E99" s="21">
        <f t="shared" si="26"/>
        <v>0</v>
      </c>
      <c r="F99" s="21">
        <v>0</v>
      </c>
      <c r="G99" s="21">
        <v>0</v>
      </c>
      <c r="H99" s="21">
        <f t="shared" si="22"/>
        <v>0</v>
      </c>
      <c r="I99" s="42"/>
      <c r="J99" s="43"/>
      <c r="K99" s="43"/>
      <c r="L99" s="43"/>
    </row>
    <row r="100" spans="1:12" x14ac:dyDescent="0.25">
      <c r="A100" s="8"/>
      <c r="B100" s="15" t="s">
        <v>26</v>
      </c>
      <c r="C100" s="19">
        <v>0</v>
      </c>
      <c r="D100" s="21">
        <v>0</v>
      </c>
      <c r="E100" s="21">
        <f t="shared" si="26"/>
        <v>0</v>
      </c>
      <c r="F100" s="21">
        <v>0</v>
      </c>
      <c r="G100" s="21">
        <v>0</v>
      </c>
      <c r="H100" s="21">
        <f t="shared" si="22"/>
        <v>0</v>
      </c>
      <c r="I100" s="42"/>
      <c r="J100" s="43"/>
      <c r="K100" s="43"/>
      <c r="L100" s="43"/>
    </row>
    <row r="101" spans="1:12" x14ac:dyDescent="0.25">
      <c r="A101" s="8"/>
      <c r="B101" s="15" t="s">
        <v>27</v>
      </c>
      <c r="C101" s="16">
        <v>0</v>
      </c>
      <c r="D101" s="21">
        <v>2952540</v>
      </c>
      <c r="E101" s="21">
        <f t="shared" si="26"/>
        <v>2952540</v>
      </c>
      <c r="F101" s="21">
        <v>0</v>
      </c>
      <c r="G101" s="21">
        <v>0</v>
      </c>
      <c r="H101" s="21">
        <f t="shared" si="22"/>
        <v>2952540</v>
      </c>
      <c r="I101" s="42"/>
      <c r="J101" s="43"/>
      <c r="K101" s="43"/>
      <c r="L101" s="43"/>
    </row>
    <row r="102" spans="1:12" x14ac:dyDescent="0.25">
      <c r="A102" s="8"/>
      <c r="B102" s="15" t="s">
        <v>28</v>
      </c>
      <c r="C102" s="16">
        <v>0</v>
      </c>
      <c r="D102" s="21">
        <v>1721700</v>
      </c>
      <c r="E102" s="21">
        <f t="shared" si="26"/>
        <v>1721700</v>
      </c>
      <c r="F102" s="21">
        <v>0</v>
      </c>
      <c r="G102" s="21">
        <v>0</v>
      </c>
      <c r="H102" s="21">
        <f t="shared" si="22"/>
        <v>1721700</v>
      </c>
      <c r="I102" s="42"/>
      <c r="J102" s="43"/>
      <c r="K102" s="43"/>
      <c r="L102" s="43"/>
    </row>
    <row r="103" spans="1:12" x14ac:dyDescent="0.25">
      <c r="A103" s="8"/>
      <c r="B103" s="15" t="s">
        <v>29</v>
      </c>
      <c r="C103" s="16">
        <v>0</v>
      </c>
      <c r="D103" s="21">
        <v>0</v>
      </c>
      <c r="E103" s="21">
        <f t="shared" si="26"/>
        <v>0</v>
      </c>
      <c r="F103" s="21">
        <v>0</v>
      </c>
      <c r="G103" s="21">
        <v>0</v>
      </c>
      <c r="H103" s="21">
        <f t="shared" si="22"/>
        <v>0</v>
      </c>
      <c r="I103" s="42"/>
      <c r="J103" s="43"/>
      <c r="K103" s="43"/>
      <c r="L103" s="43"/>
    </row>
    <row r="104" spans="1:12" x14ac:dyDescent="0.25">
      <c r="A104" s="53" t="s">
        <v>30</v>
      </c>
      <c r="B104" s="54"/>
      <c r="C104" s="5">
        <f>SUM(C105:C113)</f>
        <v>0</v>
      </c>
      <c r="D104" s="5">
        <f t="shared" ref="D104:G104" si="27">SUM(D105:D113)</f>
        <v>3180371.25</v>
      </c>
      <c r="E104" s="5">
        <f>C104+D104</f>
        <v>3180371.25</v>
      </c>
      <c r="F104" s="5">
        <f t="shared" si="27"/>
        <v>0</v>
      </c>
      <c r="G104" s="5">
        <f t="shared" si="27"/>
        <v>0</v>
      </c>
      <c r="H104" s="23">
        <f t="shared" si="22"/>
        <v>3180371.25</v>
      </c>
      <c r="I104" s="42"/>
      <c r="J104" s="43"/>
      <c r="K104" s="43"/>
      <c r="L104" s="43"/>
    </row>
    <row r="105" spans="1:12" x14ac:dyDescent="0.25">
      <c r="A105" s="8"/>
      <c r="B105" s="15" t="s">
        <v>31</v>
      </c>
      <c r="C105" s="16">
        <v>0</v>
      </c>
      <c r="D105" s="16">
        <v>0</v>
      </c>
      <c r="E105" s="16">
        <f>C105+D105</f>
        <v>0</v>
      </c>
      <c r="F105" s="16">
        <v>0</v>
      </c>
      <c r="G105" s="16">
        <v>0</v>
      </c>
      <c r="H105" s="11">
        <f t="shared" si="22"/>
        <v>0</v>
      </c>
      <c r="I105" s="42"/>
      <c r="J105" s="43"/>
      <c r="K105" s="43"/>
      <c r="L105" s="43"/>
    </row>
    <row r="106" spans="1:12" x14ac:dyDescent="0.25">
      <c r="A106" s="8"/>
      <c r="B106" s="15" t="s">
        <v>32</v>
      </c>
      <c r="C106" s="16">
        <v>0</v>
      </c>
      <c r="D106" s="16">
        <v>0</v>
      </c>
      <c r="E106" s="16">
        <f t="shared" ref="E106:E113" si="28">C106+D106</f>
        <v>0</v>
      </c>
      <c r="F106" s="16">
        <v>0</v>
      </c>
      <c r="G106" s="16">
        <v>0</v>
      </c>
      <c r="H106" s="11">
        <f t="shared" si="22"/>
        <v>0</v>
      </c>
      <c r="I106" s="42"/>
      <c r="J106" s="43"/>
      <c r="K106" s="43"/>
      <c r="L106" s="43"/>
    </row>
    <row r="107" spans="1:12" x14ac:dyDescent="0.25">
      <c r="A107" s="8"/>
      <c r="B107" s="15" t="s">
        <v>33</v>
      </c>
      <c r="C107" s="16">
        <v>0</v>
      </c>
      <c r="D107" s="21">
        <v>3180371.25</v>
      </c>
      <c r="E107" s="21">
        <f t="shared" si="28"/>
        <v>3180371.25</v>
      </c>
      <c r="F107" s="21">
        <v>0</v>
      </c>
      <c r="G107" s="21">
        <v>0</v>
      </c>
      <c r="H107" s="11">
        <f t="shared" si="22"/>
        <v>3180371.25</v>
      </c>
      <c r="I107" s="42"/>
      <c r="J107" s="43"/>
      <c r="K107" s="43"/>
      <c r="L107" s="43"/>
    </row>
    <row r="108" spans="1:12" x14ac:dyDescent="0.25">
      <c r="A108" s="8"/>
      <c r="B108" s="15" t="s">
        <v>34</v>
      </c>
      <c r="C108" s="16">
        <v>0</v>
      </c>
      <c r="D108" s="16">
        <v>0</v>
      </c>
      <c r="E108" s="16">
        <f t="shared" si="28"/>
        <v>0</v>
      </c>
      <c r="F108" s="16">
        <v>0</v>
      </c>
      <c r="G108" s="16">
        <v>0</v>
      </c>
      <c r="H108" s="11">
        <f t="shared" si="22"/>
        <v>0</v>
      </c>
      <c r="I108" s="42"/>
      <c r="J108" s="43"/>
      <c r="K108" s="43"/>
      <c r="L108" s="43"/>
    </row>
    <row r="109" spans="1:12" x14ac:dyDescent="0.25">
      <c r="A109" s="8"/>
      <c r="B109" s="15" t="s">
        <v>35</v>
      </c>
      <c r="C109" s="16">
        <v>0</v>
      </c>
      <c r="D109" s="16">
        <v>0</v>
      </c>
      <c r="E109" s="16">
        <f t="shared" si="28"/>
        <v>0</v>
      </c>
      <c r="F109" s="16">
        <v>0</v>
      </c>
      <c r="G109" s="16">
        <v>0</v>
      </c>
      <c r="H109" s="11">
        <f t="shared" si="22"/>
        <v>0</v>
      </c>
      <c r="I109" s="42"/>
      <c r="J109" s="43"/>
      <c r="K109" s="43"/>
      <c r="L109" s="43"/>
    </row>
    <row r="110" spans="1:12" x14ac:dyDescent="0.25">
      <c r="A110" s="8"/>
      <c r="B110" s="15" t="s">
        <v>36</v>
      </c>
      <c r="C110" s="19">
        <v>0</v>
      </c>
      <c r="D110" s="19">
        <v>0</v>
      </c>
      <c r="E110" s="19">
        <f t="shared" si="28"/>
        <v>0</v>
      </c>
      <c r="F110" s="19">
        <v>0</v>
      </c>
      <c r="G110" s="19">
        <v>0</v>
      </c>
      <c r="H110" s="21">
        <f t="shared" si="22"/>
        <v>0</v>
      </c>
      <c r="I110" s="42"/>
      <c r="J110" s="43"/>
      <c r="K110" s="43"/>
      <c r="L110" s="43"/>
    </row>
    <row r="111" spans="1:12" x14ac:dyDescent="0.25">
      <c r="A111" s="8"/>
      <c r="B111" s="15" t="s">
        <v>37</v>
      </c>
      <c r="C111" s="19">
        <v>0</v>
      </c>
      <c r="D111" s="19">
        <v>0</v>
      </c>
      <c r="E111" s="19">
        <f t="shared" si="28"/>
        <v>0</v>
      </c>
      <c r="F111" s="19">
        <v>0</v>
      </c>
      <c r="G111" s="19">
        <v>0</v>
      </c>
      <c r="H111" s="21">
        <f t="shared" si="22"/>
        <v>0</v>
      </c>
      <c r="I111" s="42"/>
      <c r="J111" s="43"/>
      <c r="K111" s="43"/>
      <c r="L111" s="43"/>
    </row>
    <row r="112" spans="1:12" x14ac:dyDescent="0.25">
      <c r="A112" s="8"/>
      <c r="B112" s="15" t="s">
        <v>38</v>
      </c>
      <c r="C112" s="19">
        <v>0</v>
      </c>
      <c r="D112" s="19">
        <v>0</v>
      </c>
      <c r="E112" s="19">
        <f t="shared" si="28"/>
        <v>0</v>
      </c>
      <c r="F112" s="19">
        <v>0</v>
      </c>
      <c r="G112" s="19">
        <v>0</v>
      </c>
      <c r="H112" s="21">
        <f t="shared" si="22"/>
        <v>0</v>
      </c>
      <c r="I112" s="42"/>
      <c r="J112" s="43"/>
      <c r="K112" s="43"/>
      <c r="L112" s="43"/>
    </row>
    <row r="113" spans="1:12" x14ac:dyDescent="0.25">
      <c r="A113" s="8"/>
      <c r="B113" s="15" t="s">
        <v>39</v>
      </c>
      <c r="C113" s="19">
        <v>0</v>
      </c>
      <c r="D113" s="19">
        <v>0</v>
      </c>
      <c r="E113" s="19">
        <f t="shared" si="28"/>
        <v>0</v>
      </c>
      <c r="F113" s="19">
        <v>0</v>
      </c>
      <c r="G113" s="19">
        <v>0</v>
      </c>
      <c r="H113" s="21">
        <f t="shared" si="22"/>
        <v>0</v>
      </c>
      <c r="I113" s="42"/>
      <c r="J113" s="43"/>
      <c r="K113" s="43"/>
      <c r="L113" s="43"/>
    </row>
    <row r="114" spans="1:12" x14ac:dyDescent="0.25">
      <c r="A114" s="53" t="s">
        <v>40</v>
      </c>
      <c r="B114" s="54"/>
      <c r="C114" s="5">
        <f>SUM(C115:C123)</f>
        <v>0</v>
      </c>
      <c r="D114" s="5">
        <f t="shared" ref="D114:G114" si="29">SUM(D115:D123)</f>
        <v>0</v>
      </c>
      <c r="E114" s="5">
        <f t="shared" si="29"/>
        <v>0</v>
      </c>
      <c r="F114" s="5">
        <f t="shared" si="29"/>
        <v>0</v>
      </c>
      <c r="G114" s="5">
        <f t="shared" si="29"/>
        <v>0</v>
      </c>
      <c r="H114" s="23">
        <f t="shared" si="22"/>
        <v>0</v>
      </c>
      <c r="I114" s="42"/>
      <c r="J114" s="43"/>
      <c r="K114" s="43"/>
      <c r="L114" s="43"/>
    </row>
    <row r="115" spans="1:12" x14ac:dyDescent="0.25">
      <c r="A115" s="8"/>
      <c r="B115" s="15" t="s">
        <v>41</v>
      </c>
      <c r="C115" s="19">
        <v>0</v>
      </c>
      <c r="D115" s="19">
        <v>0</v>
      </c>
      <c r="E115" s="19">
        <f>C115+D115</f>
        <v>0</v>
      </c>
      <c r="F115" s="19">
        <v>0</v>
      </c>
      <c r="G115" s="19">
        <v>0</v>
      </c>
      <c r="H115" s="11">
        <f t="shared" si="22"/>
        <v>0</v>
      </c>
      <c r="I115" s="42"/>
      <c r="J115" s="43"/>
      <c r="K115" s="43"/>
      <c r="L115" s="43"/>
    </row>
    <row r="116" spans="1:12" x14ac:dyDescent="0.25">
      <c r="A116" s="8"/>
      <c r="B116" s="15" t="s">
        <v>42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1">
        <f t="shared" si="22"/>
        <v>0</v>
      </c>
      <c r="I116" s="42"/>
      <c r="J116" s="43"/>
      <c r="K116" s="43"/>
      <c r="L116" s="43"/>
    </row>
    <row r="117" spans="1:12" x14ac:dyDescent="0.25">
      <c r="A117" s="8"/>
      <c r="B117" s="15" t="s">
        <v>43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1">
        <f t="shared" si="22"/>
        <v>0</v>
      </c>
      <c r="I117" s="42"/>
      <c r="J117" s="43"/>
      <c r="K117" s="43"/>
      <c r="L117" s="43"/>
    </row>
    <row r="118" spans="1:12" x14ac:dyDescent="0.25">
      <c r="A118" s="8"/>
      <c r="B118" s="15" t="s">
        <v>44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1">
        <f t="shared" si="22"/>
        <v>0</v>
      </c>
      <c r="I118" s="42"/>
      <c r="J118" s="43"/>
      <c r="K118" s="43"/>
      <c r="L118" s="43"/>
    </row>
    <row r="119" spans="1:12" x14ac:dyDescent="0.25">
      <c r="A119" s="8"/>
      <c r="B119" s="15" t="s">
        <v>45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1">
        <f t="shared" si="22"/>
        <v>0</v>
      </c>
      <c r="I119" s="42"/>
      <c r="J119" s="43"/>
      <c r="K119" s="43"/>
      <c r="L119" s="43"/>
    </row>
    <row r="120" spans="1:12" x14ac:dyDescent="0.25">
      <c r="A120" s="8"/>
      <c r="B120" s="15" t="s">
        <v>46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1">
        <f t="shared" si="22"/>
        <v>0</v>
      </c>
      <c r="I120" s="42"/>
      <c r="J120" s="43"/>
      <c r="K120" s="43"/>
      <c r="L120" s="43"/>
    </row>
    <row r="121" spans="1:12" x14ac:dyDescent="0.25">
      <c r="A121" s="8"/>
      <c r="B121" s="15" t="s">
        <v>47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1">
        <f t="shared" si="22"/>
        <v>0</v>
      </c>
      <c r="I121" s="42"/>
      <c r="J121" s="43"/>
      <c r="K121" s="43"/>
      <c r="L121" s="43"/>
    </row>
    <row r="122" spans="1:12" x14ac:dyDescent="0.25">
      <c r="A122" s="8"/>
      <c r="B122" s="15" t="s">
        <v>48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1">
        <f t="shared" si="22"/>
        <v>0</v>
      </c>
      <c r="I122" s="42"/>
      <c r="J122" s="43"/>
      <c r="K122" s="43"/>
      <c r="L122" s="43"/>
    </row>
    <row r="123" spans="1:12" x14ac:dyDescent="0.25">
      <c r="A123" s="8"/>
      <c r="B123" s="15" t="s">
        <v>49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1">
        <f t="shared" si="22"/>
        <v>0</v>
      </c>
      <c r="I123" s="42"/>
      <c r="J123" s="43"/>
      <c r="K123" s="43"/>
      <c r="L123" s="43"/>
    </row>
    <row r="124" spans="1:12" x14ac:dyDescent="0.25">
      <c r="A124" s="53" t="s">
        <v>50</v>
      </c>
      <c r="B124" s="54"/>
      <c r="C124" s="5">
        <f>SUM(C125:C133)</f>
        <v>0</v>
      </c>
      <c r="D124" s="5">
        <f t="shared" ref="D124:G124" si="30">SUM(D125:D133)</f>
        <v>5307863.75</v>
      </c>
      <c r="E124" s="5">
        <f>C124+D124</f>
        <v>5307863.75</v>
      </c>
      <c r="F124" s="5">
        <f t="shared" si="30"/>
        <v>0</v>
      </c>
      <c r="G124" s="5">
        <f t="shared" si="30"/>
        <v>0</v>
      </c>
      <c r="H124" s="23">
        <f t="shared" si="22"/>
        <v>5307863.75</v>
      </c>
      <c r="I124" s="42"/>
      <c r="J124" s="43"/>
      <c r="K124" s="43"/>
      <c r="L124" s="43"/>
    </row>
    <row r="125" spans="1:12" x14ac:dyDescent="0.25">
      <c r="A125" s="8"/>
      <c r="B125" s="15" t="s">
        <v>51</v>
      </c>
      <c r="C125" s="16">
        <v>0</v>
      </c>
      <c r="D125" s="21">
        <v>0</v>
      </c>
      <c r="E125" s="21">
        <f>C125+D125</f>
        <v>0</v>
      </c>
      <c r="F125" s="21">
        <v>0</v>
      </c>
      <c r="G125" s="21">
        <v>0</v>
      </c>
      <c r="H125" s="11">
        <f t="shared" si="22"/>
        <v>0</v>
      </c>
      <c r="I125" s="42"/>
      <c r="J125" s="43"/>
      <c r="K125" s="43"/>
      <c r="L125" s="43"/>
    </row>
    <row r="126" spans="1:12" x14ac:dyDescent="0.25">
      <c r="A126" s="8"/>
      <c r="B126" s="15" t="s">
        <v>52</v>
      </c>
      <c r="C126" s="16">
        <v>0</v>
      </c>
      <c r="D126" s="21">
        <v>0</v>
      </c>
      <c r="E126" s="21">
        <f t="shared" ref="E126:E133" si="31">C126+D126</f>
        <v>0</v>
      </c>
      <c r="F126" s="21">
        <v>0</v>
      </c>
      <c r="G126" s="21">
        <v>0</v>
      </c>
      <c r="H126" s="11">
        <f t="shared" si="22"/>
        <v>0</v>
      </c>
      <c r="I126" s="42"/>
      <c r="J126" s="43"/>
      <c r="K126" s="43"/>
      <c r="L126" s="43"/>
    </row>
    <row r="127" spans="1:12" x14ac:dyDescent="0.25">
      <c r="A127" s="8"/>
      <c r="B127" s="15" t="s">
        <v>53</v>
      </c>
      <c r="C127" s="16">
        <v>0</v>
      </c>
      <c r="D127" s="16">
        <v>0</v>
      </c>
      <c r="E127" s="21">
        <f t="shared" si="31"/>
        <v>0</v>
      </c>
      <c r="F127" s="16">
        <v>0</v>
      </c>
      <c r="G127" s="16">
        <v>0</v>
      </c>
      <c r="H127" s="11">
        <f t="shared" si="22"/>
        <v>0</v>
      </c>
      <c r="I127" s="42"/>
      <c r="J127" s="43"/>
      <c r="K127" s="43"/>
      <c r="L127" s="43"/>
    </row>
    <row r="128" spans="1:12" x14ac:dyDescent="0.25">
      <c r="A128" s="8"/>
      <c r="B128" s="15" t="s">
        <v>54</v>
      </c>
      <c r="C128" s="16">
        <v>0</v>
      </c>
      <c r="D128" s="21">
        <v>3386000</v>
      </c>
      <c r="E128" s="21">
        <f t="shared" si="31"/>
        <v>3386000</v>
      </c>
      <c r="F128" s="21">
        <v>0</v>
      </c>
      <c r="G128" s="21">
        <v>0</v>
      </c>
      <c r="H128" s="11">
        <f t="shared" si="22"/>
        <v>3386000</v>
      </c>
      <c r="I128" s="42"/>
      <c r="J128" s="43"/>
      <c r="K128" s="43"/>
      <c r="L128" s="43"/>
    </row>
    <row r="129" spans="1:12" x14ac:dyDescent="0.25">
      <c r="A129" s="8"/>
      <c r="B129" s="15" t="s">
        <v>55</v>
      </c>
      <c r="C129" s="16">
        <v>0</v>
      </c>
      <c r="D129" s="21">
        <v>0</v>
      </c>
      <c r="E129" s="21">
        <f t="shared" si="31"/>
        <v>0</v>
      </c>
      <c r="F129" s="21">
        <v>0</v>
      </c>
      <c r="G129" s="21">
        <v>0</v>
      </c>
      <c r="H129" s="11">
        <f t="shared" si="22"/>
        <v>0</v>
      </c>
      <c r="I129" s="42"/>
      <c r="J129" s="43"/>
      <c r="K129" s="43"/>
      <c r="L129" s="43"/>
    </row>
    <row r="130" spans="1:12" x14ac:dyDescent="0.25">
      <c r="A130" s="8"/>
      <c r="B130" s="15" t="s">
        <v>56</v>
      </c>
      <c r="C130" s="16">
        <v>0</v>
      </c>
      <c r="D130" s="21">
        <v>1921863.75</v>
      </c>
      <c r="E130" s="21">
        <f t="shared" si="31"/>
        <v>1921863.75</v>
      </c>
      <c r="F130" s="21">
        <v>0</v>
      </c>
      <c r="G130" s="21">
        <v>0</v>
      </c>
      <c r="H130" s="11">
        <f t="shared" si="22"/>
        <v>1921863.75</v>
      </c>
      <c r="I130" s="42"/>
      <c r="J130" s="43"/>
      <c r="K130" s="43"/>
      <c r="L130" s="43"/>
    </row>
    <row r="131" spans="1:12" x14ac:dyDescent="0.25">
      <c r="A131" s="8"/>
      <c r="B131" s="15" t="s">
        <v>57</v>
      </c>
      <c r="C131" s="19">
        <v>0</v>
      </c>
      <c r="D131" s="21">
        <v>0</v>
      </c>
      <c r="E131" s="21">
        <f t="shared" si="31"/>
        <v>0</v>
      </c>
      <c r="F131" s="21">
        <v>0</v>
      </c>
      <c r="G131" s="21">
        <v>0</v>
      </c>
      <c r="H131" s="21">
        <f t="shared" si="22"/>
        <v>0</v>
      </c>
      <c r="I131" s="42"/>
      <c r="J131" s="43"/>
      <c r="K131" s="43"/>
      <c r="L131" s="43"/>
    </row>
    <row r="132" spans="1:12" x14ac:dyDescent="0.25">
      <c r="A132" s="8"/>
      <c r="B132" s="15" t="s">
        <v>58</v>
      </c>
      <c r="C132" s="19">
        <v>0</v>
      </c>
      <c r="D132" s="21">
        <v>0</v>
      </c>
      <c r="E132" s="21">
        <f t="shared" si="31"/>
        <v>0</v>
      </c>
      <c r="F132" s="21">
        <v>0</v>
      </c>
      <c r="G132" s="21">
        <v>0</v>
      </c>
      <c r="H132" s="21">
        <f t="shared" si="22"/>
        <v>0</v>
      </c>
      <c r="I132" s="42"/>
      <c r="J132" s="43"/>
      <c r="K132" s="43"/>
      <c r="L132" s="43"/>
    </row>
    <row r="133" spans="1:12" x14ac:dyDescent="0.25">
      <c r="A133" s="8"/>
      <c r="B133" s="15" t="s">
        <v>59</v>
      </c>
      <c r="C133" s="19">
        <v>0</v>
      </c>
      <c r="D133" s="21">
        <v>0</v>
      </c>
      <c r="E133" s="21">
        <f t="shared" si="31"/>
        <v>0</v>
      </c>
      <c r="F133" s="21">
        <v>0</v>
      </c>
      <c r="G133" s="21">
        <v>0</v>
      </c>
      <c r="H133" s="21">
        <f t="shared" si="22"/>
        <v>0</v>
      </c>
      <c r="I133" s="42"/>
      <c r="J133" s="43"/>
      <c r="K133" s="43"/>
      <c r="L133" s="43"/>
    </row>
    <row r="134" spans="1:12" x14ac:dyDescent="0.25">
      <c r="A134" s="53" t="s">
        <v>60</v>
      </c>
      <c r="B134" s="54"/>
      <c r="C134" s="5">
        <f>SUM(C135:C137)</f>
        <v>0</v>
      </c>
      <c r="D134" s="5">
        <f t="shared" ref="D134:G134" si="32">SUM(D135:D137)</f>
        <v>0</v>
      </c>
      <c r="E134" s="5">
        <f>C134+D134</f>
        <v>0</v>
      </c>
      <c r="F134" s="5">
        <f t="shared" si="32"/>
        <v>0</v>
      </c>
      <c r="G134" s="5">
        <f t="shared" si="32"/>
        <v>0</v>
      </c>
      <c r="H134" s="6">
        <f t="shared" si="22"/>
        <v>0</v>
      </c>
      <c r="I134" s="42"/>
      <c r="J134" s="42"/>
      <c r="K134" s="42"/>
      <c r="L134" s="42"/>
    </row>
    <row r="135" spans="1:12" x14ac:dyDescent="0.25">
      <c r="A135" s="8"/>
      <c r="B135" s="15" t="s">
        <v>61</v>
      </c>
      <c r="C135" s="19">
        <v>0</v>
      </c>
      <c r="D135" s="21">
        <v>0</v>
      </c>
      <c r="E135" s="21">
        <f>C135+D135</f>
        <v>0</v>
      </c>
      <c r="F135" s="21">
        <v>0</v>
      </c>
      <c r="G135" s="21">
        <v>0</v>
      </c>
      <c r="H135" s="21">
        <f t="shared" si="22"/>
        <v>0</v>
      </c>
      <c r="I135" s="42"/>
      <c r="J135" s="43"/>
      <c r="K135" s="43"/>
      <c r="L135" s="43"/>
    </row>
    <row r="136" spans="1:12" x14ac:dyDescent="0.25">
      <c r="A136" s="8"/>
      <c r="B136" s="15" t="s">
        <v>62</v>
      </c>
      <c r="C136" s="19">
        <v>0</v>
      </c>
      <c r="D136" s="21">
        <v>0</v>
      </c>
      <c r="E136" s="21">
        <f t="shared" ref="E136:E137" si="33">C136+D136</f>
        <v>0</v>
      </c>
      <c r="F136" s="21">
        <v>0</v>
      </c>
      <c r="G136" s="21">
        <v>0</v>
      </c>
      <c r="H136" s="21">
        <f t="shared" si="22"/>
        <v>0</v>
      </c>
      <c r="I136" s="42"/>
      <c r="J136" s="43"/>
      <c r="K136" s="43"/>
      <c r="L136" s="43"/>
    </row>
    <row r="137" spans="1:12" x14ac:dyDescent="0.25">
      <c r="A137" s="8"/>
      <c r="B137" s="15" t="s">
        <v>63</v>
      </c>
      <c r="C137" s="19">
        <v>0</v>
      </c>
      <c r="D137" s="21">
        <v>0</v>
      </c>
      <c r="E137" s="21">
        <f t="shared" si="33"/>
        <v>0</v>
      </c>
      <c r="F137" s="21">
        <v>0</v>
      </c>
      <c r="G137" s="21">
        <v>0</v>
      </c>
      <c r="H137" s="21">
        <f t="shared" si="22"/>
        <v>0</v>
      </c>
      <c r="I137" s="42"/>
      <c r="J137" s="42"/>
      <c r="K137" s="42"/>
      <c r="L137" s="42"/>
    </row>
    <row r="138" spans="1:12" x14ac:dyDescent="0.25">
      <c r="A138" s="53" t="s">
        <v>64</v>
      </c>
      <c r="B138" s="54"/>
      <c r="C138" s="5">
        <f>SUM(C139:C146)</f>
        <v>0</v>
      </c>
      <c r="D138" s="5">
        <f t="shared" ref="D138:G138" si="34">SUM(D139:D146)</f>
        <v>0</v>
      </c>
      <c r="E138" s="5">
        <f t="shared" si="34"/>
        <v>0</v>
      </c>
      <c r="F138" s="5">
        <f t="shared" si="34"/>
        <v>0</v>
      </c>
      <c r="G138" s="5">
        <f t="shared" si="34"/>
        <v>0</v>
      </c>
      <c r="H138" s="6">
        <f>E138-F138</f>
        <v>0</v>
      </c>
      <c r="I138" s="42"/>
      <c r="J138" s="43"/>
      <c r="K138" s="43"/>
      <c r="L138" s="43"/>
    </row>
    <row r="139" spans="1:12" x14ac:dyDescent="0.25">
      <c r="A139" s="8"/>
      <c r="B139" s="15" t="s">
        <v>65</v>
      </c>
      <c r="C139" s="19">
        <v>0</v>
      </c>
      <c r="D139" s="19">
        <v>0</v>
      </c>
      <c r="E139" s="21">
        <f t="shared" ref="E139:E146" si="35">C139+D139</f>
        <v>0</v>
      </c>
      <c r="F139" s="21">
        <v>0</v>
      </c>
      <c r="G139" s="21">
        <v>0</v>
      </c>
      <c r="H139" s="21">
        <f t="shared" si="22"/>
        <v>0</v>
      </c>
      <c r="I139" s="42"/>
      <c r="J139" s="43"/>
      <c r="K139" s="43"/>
      <c r="L139" s="43"/>
    </row>
    <row r="140" spans="1:12" x14ac:dyDescent="0.25">
      <c r="A140" s="8"/>
      <c r="B140" s="15" t="s">
        <v>66</v>
      </c>
      <c r="C140" s="19">
        <v>0</v>
      </c>
      <c r="D140" s="19">
        <v>0</v>
      </c>
      <c r="E140" s="21">
        <f t="shared" si="35"/>
        <v>0</v>
      </c>
      <c r="F140" s="21">
        <v>0</v>
      </c>
      <c r="G140" s="21">
        <v>0</v>
      </c>
      <c r="H140" s="21">
        <f t="shared" si="22"/>
        <v>0</v>
      </c>
      <c r="I140" s="42"/>
      <c r="J140" s="43"/>
      <c r="K140" s="43"/>
      <c r="L140" s="43"/>
    </row>
    <row r="141" spans="1:12" x14ac:dyDescent="0.25">
      <c r="A141" s="8"/>
      <c r="B141" s="15" t="s">
        <v>67</v>
      </c>
      <c r="C141" s="19">
        <v>0</v>
      </c>
      <c r="D141" s="19">
        <v>0</v>
      </c>
      <c r="E141" s="21">
        <f t="shared" si="35"/>
        <v>0</v>
      </c>
      <c r="F141" s="21">
        <v>0</v>
      </c>
      <c r="G141" s="21">
        <v>0</v>
      </c>
      <c r="H141" s="21">
        <f t="shared" si="22"/>
        <v>0</v>
      </c>
      <c r="I141" s="42"/>
      <c r="J141" s="42"/>
      <c r="K141" s="42"/>
      <c r="L141" s="42"/>
    </row>
    <row r="142" spans="1:12" x14ac:dyDescent="0.25">
      <c r="A142" s="8"/>
      <c r="B142" s="15" t="s">
        <v>68</v>
      </c>
      <c r="C142" s="19">
        <v>0</v>
      </c>
      <c r="D142" s="19">
        <v>0</v>
      </c>
      <c r="E142" s="21">
        <f t="shared" si="35"/>
        <v>0</v>
      </c>
      <c r="F142" s="21">
        <v>0</v>
      </c>
      <c r="G142" s="21">
        <v>0</v>
      </c>
      <c r="H142" s="21">
        <f t="shared" si="22"/>
        <v>0</v>
      </c>
      <c r="I142" s="42"/>
      <c r="J142" s="43"/>
      <c r="K142" s="43"/>
      <c r="L142" s="43"/>
    </row>
    <row r="143" spans="1:12" x14ac:dyDescent="0.25">
      <c r="A143" s="8"/>
      <c r="B143" s="15" t="s">
        <v>69</v>
      </c>
      <c r="C143" s="19">
        <v>0</v>
      </c>
      <c r="D143" s="19">
        <v>0</v>
      </c>
      <c r="E143" s="21">
        <f t="shared" si="35"/>
        <v>0</v>
      </c>
      <c r="F143" s="21">
        <v>0</v>
      </c>
      <c r="G143" s="21">
        <v>0</v>
      </c>
      <c r="H143" s="21">
        <f t="shared" si="22"/>
        <v>0</v>
      </c>
      <c r="I143" s="48"/>
      <c r="J143" s="49"/>
      <c r="K143" s="49"/>
      <c r="L143" s="49"/>
    </row>
    <row r="144" spans="1:12" x14ac:dyDescent="0.25">
      <c r="A144" s="8"/>
      <c r="B144" s="15" t="s">
        <v>70</v>
      </c>
      <c r="C144" s="19">
        <v>0</v>
      </c>
      <c r="D144" s="19">
        <v>0</v>
      </c>
      <c r="E144" s="21">
        <f t="shared" si="35"/>
        <v>0</v>
      </c>
      <c r="F144" s="21">
        <v>0</v>
      </c>
      <c r="G144" s="21">
        <v>0</v>
      </c>
      <c r="H144" s="21">
        <f t="shared" si="22"/>
        <v>0</v>
      </c>
      <c r="I144" s="48"/>
      <c r="J144" s="49"/>
      <c r="K144" s="49"/>
      <c r="L144" s="49"/>
    </row>
    <row r="145" spans="1:12" x14ac:dyDescent="0.25">
      <c r="A145" s="8"/>
      <c r="B145" s="15" t="s">
        <v>71</v>
      </c>
      <c r="C145" s="19">
        <v>0</v>
      </c>
      <c r="D145" s="19">
        <v>0</v>
      </c>
      <c r="E145" s="21">
        <f t="shared" si="35"/>
        <v>0</v>
      </c>
      <c r="F145" s="21">
        <v>0</v>
      </c>
      <c r="G145" s="21">
        <v>0</v>
      </c>
      <c r="H145" s="21">
        <f t="shared" si="22"/>
        <v>0</v>
      </c>
      <c r="I145" s="48"/>
      <c r="J145" s="49"/>
      <c r="K145" s="49"/>
      <c r="L145" s="49"/>
    </row>
    <row r="146" spans="1:12" x14ac:dyDescent="0.25">
      <c r="A146" s="8"/>
      <c r="B146" s="15" t="s">
        <v>72</v>
      </c>
      <c r="C146" s="19">
        <v>0</v>
      </c>
      <c r="D146" s="19">
        <v>0</v>
      </c>
      <c r="E146" s="21">
        <f t="shared" si="35"/>
        <v>0</v>
      </c>
      <c r="F146" s="21">
        <v>0</v>
      </c>
      <c r="G146" s="21">
        <v>0</v>
      </c>
      <c r="H146" s="21">
        <f t="shared" si="22"/>
        <v>0</v>
      </c>
      <c r="I146" s="48"/>
      <c r="J146" s="49"/>
      <c r="K146" s="49"/>
      <c r="L146" s="49"/>
    </row>
    <row r="147" spans="1:12" x14ac:dyDescent="0.25">
      <c r="A147" s="53" t="s">
        <v>73</v>
      </c>
      <c r="B147" s="54"/>
      <c r="C147" s="5">
        <f>SUM(C148:C150)</f>
        <v>10707160</v>
      </c>
      <c r="D147" s="5">
        <f t="shared" ref="D147:G147" si="36">SUM(D148:D150)</f>
        <v>22252499.989999998</v>
      </c>
      <c r="E147" s="5">
        <f t="shared" si="36"/>
        <v>32959659.989999998</v>
      </c>
      <c r="F147" s="5">
        <f t="shared" si="36"/>
        <v>10155009.68</v>
      </c>
      <c r="G147" s="5">
        <f t="shared" si="36"/>
        <v>10155009.68</v>
      </c>
      <c r="H147" s="6">
        <f t="shared" si="22"/>
        <v>22804650.309999999</v>
      </c>
      <c r="I147" s="48"/>
      <c r="J147" s="49"/>
      <c r="K147" s="49"/>
      <c r="L147" s="49"/>
    </row>
    <row r="148" spans="1:12" x14ac:dyDescent="0.25">
      <c r="A148" s="8"/>
      <c r="B148" s="15" t="s">
        <v>74</v>
      </c>
      <c r="C148" s="19">
        <v>0</v>
      </c>
      <c r="D148" s="19">
        <v>0</v>
      </c>
      <c r="E148" s="21">
        <f t="shared" ref="E148:E150" si="37">C148+D148</f>
        <v>0</v>
      </c>
      <c r="F148" s="21">
        <v>0</v>
      </c>
      <c r="G148" s="21">
        <v>0</v>
      </c>
      <c r="H148" s="21">
        <f t="shared" si="22"/>
        <v>0</v>
      </c>
      <c r="I148" s="48"/>
      <c r="J148" s="49"/>
      <c r="K148" s="49"/>
      <c r="L148" s="49"/>
    </row>
    <row r="149" spans="1:12" x14ac:dyDescent="0.25">
      <c r="A149" s="8"/>
      <c r="B149" s="15" t="s">
        <v>75</v>
      </c>
      <c r="C149" s="19">
        <v>0</v>
      </c>
      <c r="D149" s="19">
        <v>0</v>
      </c>
      <c r="E149" s="21">
        <f t="shared" si="37"/>
        <v>0</v>
      </c>
      <c r="F149" s="21">
        <v>0</v>
      </c>
      <c r="G149" s="21">
        <v>0</v>
      </c>
      <c r="H149" s="21">
        <f t="shared" si="22"/>
        <v>0</v>
      </c>
      <c r="I149" s="48"/>
      <c r="J149" s="49"/>
      <c r="K149" s="49"/>
      <c r="L149" s="49"/>
    </row>
    <row r="150" spans="1:12" x14ac:dyDescent="0.25">
      <c r="A150" s="8"/>
      <c r="B150" s="15" t="s">
        <v>76</v>
      </c>
      <c r="C150" s="19">
        <v>10707160</v>
      </c>
      <c r="D150" s="19">
        <v>22252499.989999998</v>
      </c>
      <c r="E150" s="21">
        <f t="shared" si="37"/>
        <v>32959659.989999998</v>
      </c>
      <c r="F150" s="21">
        <v>10155009.68</v>
      </c>
      <c r="G150" s="21">
        <v>10155009.68</v>
      </c>
      <c r="H150" s="21">
        <f t="shared" ref="H150:H158" si="38">E150-F150</f>
        <v>22804650.309999999</v>
      </c>
      <c r="I150" s="48"/>
      <c r="J150" s="49"/>
      <c r="K150" s="49"/>
      <c r="L150" s="49"/>
    </row>
    <row r="151" spans="1:12" x14ac:dyDescent="0.25">
      <c r="A151" s="53" t="s">
        <v>77</v>
      </c>
      <c r="B151" s="54"/>
      <c r="C151" s="5">
        <f>SUM(C152:C158)</f>
        <v>28498519.170000002</v>
      </c>
      <c r="D151" s="5">
        <f t="shared" ref="D151:G151" si="39">SUM(D152:D158)</f>
        <v>-2404674.17</v>
      </c>
      <c r="E151" s="5">
        <f>C151+D151</f>
        <v>26093845</v>
      </c>
      <c r="F151" s="5">
        <f t="shared" si="39"/>
        <v>11773159.289999999</v>
      </c>
      <c r="G151" s="5">
        <f t="shared" si="39"/>
        <v>11773159.289999999</v>
      </c>
      <c r="H151" s="6">
        <f t="shared" si="38"/>
        <v>14320685.710000001</v>
      </c>
      <c r="I151" s="48"/>
      <c r="J151" s="49"/>
      <c r="K151" s="49"/>
      <c r="L151" s="49"/>
    </row>
    <row r="152" spans="1:12" x14ac:dyDescent="0.25">
      <c r="A152" s="8"/>
      <c r="B152" s="15" t="s">
        <v>78</v>
      </c>
      <c r="C152" s="19">
        <v>10707909.82</v>
      </c>
      <c r="D152" s="21">
        <v>-860475.5</v>
      </c>
      <c r="E152" s="21">
        <f>C152+D152</f>
        <v>9847434.3200000003</v>
      </c>
      <c r="F152" s="21">
        <v>4388098.96</v>
      </c>
      <c r="G152" s="21">
        <v>4388098.96</v>
      </c>
      <c r="H152" s="21">
        <f t="shared" si="38"/>
        <v>5459335.3600000003</v>
      </c>
      <c r="I152" s="48"/>
      <c r="J152" s="49"/>
      <c r="K152" s="49"/>
      <c r="L152" s="49"/>
    </row>
    <row r="153" spans="1:12" x14ac:dyDescent="0.25">
      <c r="A153" s="8"/>
      <c r="B153" s="15" t="s">
        <v>79</v>
      </c>
      <c r="C153" s="19">
        <v>17790609.350000001</v>
      </c>
      <c r="D153" s="21">
        <v>-1544198.67</v>
      </c>
      <c r="E153" s="21">
        <f t="shared" ref="E153:E158" si="40">C153+D153</f>
        <v>16246410.680000002</v>
      </c>
      <c r="F153" s="21">
        <v>7385060.3300000001</v>
      </c>
      <c r="G153" s="21">
        <v>7385060.3300000001</v>
      </c>
      <c r="H153" s="21">
        <f t="shared" si="38"/>
        <v>8861350.3500000015</v>
      </c>
      <c r="I153" s="48"/>
      <c r="J153" s="49"/>
      <c r="K153" s="49"/>
      <c r="L153" s="49"/>
    </row>
    <row r="154" spans="1:12" x14ac:dyDescent="0.25">
      <c r="A154" s="8"/>
      <c r="B154" s="15" t="s">
        <v>80</v>
      </c>
      <c r="C154" s="19">
        <v>0</v>
      </c>
      <c r="D154" s="21">
        <v>0</v>
      </c>
      <c r="E154" s="21">
        <f t="shared" si="40"/>
        <v>0</v>
      </c>
      <c r="F154" s="21">
        <f t="shared" ref="F154:G158" si="41">D154+E154</f>
        <v>0</v>
      </c>
      <c r="G154" s="21">
        <f t="shared" si="41"/>
        <v>0</v>
      </c>
      <c r="H154" s="21">
        <f t="shared" si="38"/>
        <v>0</v>
      </c>
      <c r="I154" s="48"/>
      <c r="J154" s="49"/>
      <c r="K154" s="49"/>
      <c r="L154" s="49"/>
    </row>
    <row r="155" spans="1:12" x14ac:dyDescent="0.25">
      <c r="A155" s="8"/>
      <c r="B155" s="15" t="s">
        <v>81</v>
      </c>
      <c r="C155" s="19">
        <v>0</v>
      </c>
      <c r="D155" s="21">
        <v>0</v>
      </c>
      <c r="E155" s="21">
        <f t="shared" si="40"/>
        <v>0</v>
      </c>
      <c r="F155" s="21">
        <f t="shared" si="41"/>
        <v>0</v>
      </c>
      <c r="G155" s="21">
        <f t="shared" si="41"/>
        <v>0</v>
      </c>
      <c r="H155" s="21">
        <f t="shared" si="38"/>
        <v>0</v>
      </c>
      <c r="I155" s="48"/>
      <c r="J155" s="49"/>
      <c r="K155" s="49"/>
      <c r="L155" s="49"/>
    </row>
    <row r="156" spans="1:12" x14ac:dyDescent="0.25">
      <c r="A156" s="8"/>
      <c r="B156" s="15" t="s">
        <v>82</v>
      </c>
      <c r="C156" s="19">
        <v>0</v>
      </c>
      <c r="D156" s="21">
        <v>0</v>
      </c>
      <c r="E156" s="21">
        <f t="shared" si="40"/>
        <v>0</v>
      </c>
      <c r="F156" s="21">
        <f t="shared" si="41"/>
        <v>0</v>
      </c>
      <c r="G156" s="21">
        <f t="shared" si="41"/>
        <v>0</v>
      </c>
      <c r="H156" s="21">
        <f t="shared" si="38"/>
        <v>0</v>
      </c>
      <c r="I156" s="48"/>
      <c r="J156" s="49"/>
      <c r="K156" s="49"/>
      <c r="L156" s="49"/>
    </row>
    <row r="157" spans="1:12" x14ac:dyDescent="0.25">
      <c r="A157" s="8"/>
      <c r="B157" s="15" t="s">
        <v>83</v>
      </c>
      <c r="C157" s="19">
        <v>0</v>
      </c>
      <c r="D157" s="21">
        <v>0</v>
      </c>
      <c r="E157" s="21">
        <f t="shared" si="40"/>
        <v>0</v>
      </c>
      <c r="F157" s="21">
        <f t="shared" si="41"/>
        <v>0</v>
      </c>
      <c r="G157" s="21">
        <f t="shared" si="41"/>
        <v>0</v>
      </c>
      <c r="H157" s="21">
        <f t="shared" si="38"/>
        <v>0</v>
      </c>
      <c r="I157" s="48"/>
      <c r="J157" s="49"/>
      <c r="K157" s="49"/>
      <c r="L157" s="49"/>
    </row>
    <row r="158" spans="1:12" x14ac:dyDescent="0.25">
      <c r="A158" s="8"/>
      <c r="B158" s="15" t="s">
        <v>84</v>
      </c>
      <c r="C158" s="19">
        <v>0</v>
      </c>
      <c r="D158" s="21">
        <v>0</v>
      </c>
      <c r="E158" s="21">
        <f t="shared" si="40"/>
        <v>0</v>
      </c>
      <c r="F158" s="21">
        <f t="shared" si="41"/>
        <v>0</v>
      </c>
      <c r="G158" s="21">
        <f t="shared" si="41"/>
        <v>0</v>
      </c>
      <c r="H158" s="21">
        <f t="shared" si="38"/>
        <v>0</v>
      </c>
      <c r="I158" s="48"/>
      <c r="J158" s="49"/>
      <c r="K158" s="49"/>
      <c r="L158" s="49"/>
    </row>
    <row r="159" spans="1:12" x14ac:dyDescent="0.25">
      <c r="A159" s="8"/>
      <c r="B159" s="15"/>
      <c r="C159" s="19"/>
      <c r="D159" s="21"/>
      <c r="E159" s="21"/>
      <c r="F159" s="21"/>
      <c r="G159" s="21"/>
      <c r="H159" s="21"/>
      <c r="I159" s="48"/>
      <c r="J159" s="49"/>
      <c r="K159" s="49"/>
      <c r="L159" s="49"/>
    </row>
    <row r="160" spans="1:12" x14ac:dyDescent="0.25">
      <c r="A160" s="79" t="s">
        <v>86</v>
      </c>
      <c r="B160" s="80"/>
      <c r="C160" s="40">
        <f>C9+C85</f>
        <v>509814440.59999996</v>
      </c>
      <c r="D160" s="40">
        <f>D9+D85</f>
        <v>40527985.079999998</v>
      </c>
      <c r="E160" s="40">
        <f>E9+E85</f>
        <v>550342425.67999995</v>
      </c>
      <c r="F160" s="40">
        <f>F9+F85</f>
        <v>228285443.92000002</v>
      </c>
      <c r="G160" s="40">
        <f>G9+G85</f>
        <v>214627862.37</v>
      </c>
      <c r="H160" s="41">
        <f t="shared" ref="H160" si="42">E160-F160</f>
        <v>322056981.75999993</v>
      </c>
      <c r="I160" s="48"/>
      <c r="J160" s="49"/>
      <c r="K160" s="49"/>
      <c r="L160" s="49"/>
    </row>
    <row r="161" spans="1:13" ht="15.75" thickBot="1" x14ac:dyDescent="0.3">
      <c r="A161" s="30"/>
      <c r="B161" s="31"/>
      <c r="C161" s="32"/>
      <c r="D161" s="38"/>
      <c r="E161" s="33"/>
      <c r="F161" s="33"/>
      <c r="G161" s="33"/>
      <c r="H161" s="34"/>
      <c r="I161" s="48"/>
      <c r="J161" s="49"/>
      <c r="K161" s="49"/>
      <c r="L161" s="49"/>
    </row>
    <row r="162" spans="1:13" x14ac:dyDescent="0.25">
      <c r="I162" s="48"/>
      <c r="J162" s="49"/>
      <c r="K162" s="49"/>
      <c r="L162" s="49"/>
    </row>
    <row r="163" spans="1:13" x14ac:dyDescent="0.25">
      <c r="I163" s="48"/>
      <c r="J163" s="49"/>
      <c r="K163" s="49"/>
      <c r="L163" s="49"/>
    </row>
    <row r="164" spans="1:13" x14ac:dyDescent="0.25">
      <c r="I164" s="48"/>
      <c r="J164" s="49"/>
      <c r="K164" s="49"/>
      <c r="L164" s="49"/>
    </row>
    <row r="165" spans="1:13" x14ac:dyDescent="0.25">
      <c r="I165" s="48"/>
      <c r="J165" s="49"/>
      <c r="K165" s="49"/>
      <c r="L165" s="49"/>
    </row>
    <row r="166" spans="1:13" x14ac:dyDescent="0.25">
      <c r="I166" s="48"/>
      <c r="J166" s="49"/>
      <c r="K166" s="49"/>
      <c r="L166" s="49"/>
    </row>
    <row r="167" spans="1:13" x14ac:dyDescent="0.25">
      <c r="I167" s="48"/>
      <c r="J167" s="49"/>
      <c r="K167" s="49"/>
      <c r="L167" s="49"/>
    </row>
    <row r="168" spans="1:13" x14ac:dyDescent="0.25">
      <c r="I168" s="48"/>
      <c r="J168" s="49"/>
      <c r="K168" s="49"/>
      <c r="L168" s="49"/>
    </row>
    <row r="169" spans="1:13" x14ac:dyDescent="0.25">
      <c r="I169" s="48"/>
      <c r="J169" s="49"/>
      <c r="K169" s="49"/>
      <c r="L169" s="49"/>
    </row>
    <row r="170" spans="1:13" x14ac:dyDescent="0.25">
      <c r="I170" s="48"/>
      <c r="J170" s="49"/>
      <c r="K170" s="49"/>
      <c r="L170" s="49"/>
    </row>
    <row r="171" spans="1:13" x14ac:dyDescent="0.25">
      <c r="I171" s="48"/>
      <c r="J171" s="49"/>
      <c r="K171" s="49"/>
      <c r="L171" s="49"/>
    </row>
    <row r="172" spans="1:13" s="35" customFormat="1" x14ac:dyDescent="0.25">
      <c r="D172" s="39"/>
      <c r="I172" s="48"/>
      <c r="J172" s="48"/>
      <c r="K172" s="48"/>
      <c r="L172" s="48"/>
      <c r="M172" s="3"/>
    </row>
    <row r="173" spans="1:13" s="35" customFormat="1" ht="12.75" x14ac:dyDescent="0.2">
      <c r="D173" s="39"/>
      <c r="I173" s="48"/>
      <c r="J173" s="49"/>
      <c r="K173" s="49"/>
      <c r="L173" s="49"/>
      <c r="M173" s="52"/>
    </row>
    <row r="174" spans="1:13" s="35" customFormat="1" ht="12.75" x14ac:dyDescent="0.2">
      <c r="D174" s="39"/>
      <c r="I174" s="48"/>
      <c r="J174" s="49"/>
      <c r="K174" s="49"/>
      <c r="L174" s="49"/>
      <c r="M174" s="52"/>
    </row>
    <row r="175" spans="1:13" s="35" customFormat="1" ht="12.75" x14ac:dyDescent="0.2">
      <c r="D175" s="39"/>
      <c r="I175" s="48"/>
      <c r="J175" s="48"/>
      <c r="K175" s="48"/>
      <c r="L175" s="48"/>
      <c r="M175" s="52"/>
    </row>
    <row r="176" spans="1:13" s="35" customFormat="1" ht="12.75" x14ac:dyDescent="0.2">
      <c r="D176" s="39"/>
      <c r="I176" s="48"/>
      <c r="J176" s="49"/>
      <c r="K176" s="49"/>
      <c r="L176" s="50"/>
      <c r="M176" s="52"/>
    </row>
    <row r="177" spans="4:13" s="35" customFormat="1" ht="12.75" x14ac:dyDescent="0.2">
      <c r="D177" s="39"/>
      <c r="I177" s="48"/>
      <c r="J177" s="49"/>
      <c r="K177" s="49"/>
      <c r="L177" s="49"/>
      <c r="M177" s="52"/>
    </row>
    <row r="178" spans="4:13" x14ac:dyDescent="0.25">
      <c r="I178" s="48"/>
      <c r="J178" s="49"/>
      <c r="K178" s="49"/>
      <c r="L178" s="49"/>
      <c r="M178" s="52"/>
    </row>
    <row r="179" spans="4:13" x14ac:dyDescent="0.25">
      <c r="I179" s="48"/>
      <c r="J179" s="48"/>
      <c r="K179" s="48"/>
      <c r="L179" s="48"/>
    </row>
    <row r="181" spans="4:13" x14ac:dyDescent="0.25">
      <c r="I181" s="51"/>
      <c r="K181" s="51"/>
    </row>
    <row r="182" spans="4:13" x14ac:dyDescent="0.25">
      <c r="I182" s="51"/>
      <c r="K182" s="51"/>
    </row>
    <row r="183" spans="4:13" x14ac:dyDescent="0.25">
      <c r="I183" s="51"/>
      <c r="K183" s="51"/>
    </row>
    <row r="196" spans="10:10" x14ac:dyDescent="0.25">
      <c r="J196" s="51"/>
    </row>
    <row r="197" spans="10:10" x14ac:dyDescent="0.25">
      <c r="J197" s="51"/>
    </row>
    <row r="198" spans="10:10" x14ac:dyDescent="0.25">
      <c r="J198" s="51"/>
    </row>
    <row r="199" spans="10:10" x14ac:dyDescent="0.25">
      <c r="J199" s="51"/>
    </row>
    <row r="200" spans="10:10" x14ac:dyDescent="0.25">
      <c r="J200" s="51"/>
    </row>
    <row r="201" spans="10:10" x14ac:dyDescent="0.25">
      <c r="J201" s="51"/>
    </row>
  </sheetData>
  <mergeCells count="31">
    <mergeCell ref="A134:B134"/>
    <mergeCell ref="A138:B138"/>
    <mergeCell ref="A147:B147"/>
    <mergeCell ref="A151:B151"/>
    <mergeCell ref="A160:B160"/>
    <mergeCell ref="A124:B124"/>
    <mergeCell ref="A58:B58"/>
    <mergeCell ref="A62:B62"/>
    <mergeCell ref="A71:B71"/>
    <mergeCell ref="A75:B75"/>
    <mergeCell ref="A83:B83"/>
    <mergeCell ref="A84:B84"/>
    <mergeCell ref="A85:B85"/>
    <mergeCell ref="A86:B86"/>
    <mergeCell ref="A94:B94"/>
    <mergeCell ref="A104:B104"/>
    <mergeCell ref="A114:B114"/>
    <mergeCell ref="A48:B48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8:B18"/>
    <mergeCell ref="A28:B28"/>
    <mergeCell ref="A38:B38"/>
  </mergeCells>
  <printOptions horizontalCentered="1"/>
  <pageMargins left="0.70866141732283472" right="0.51181102362204722" top="2.1259842519685042" bottom="0.9448818897637796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EA PE CAPITULO Y CONCEPTO OK</vt:lpstr>
      <vt:lpstr>' EA PE CAPITULO Y CONCEPTO OK'!Área_de_impresión</vt:lpstr>
      <vt:lpstr>' EA PE CAPITULO Y CONCEPTO OK'!Títulos_a_imprimir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2018-07-25T22:32:57Z</cp:lastPrinted>
  <dcterms:created xsi:type="dcterms:W3CDTF">2017-04-25T22:39:07Z</dcterms:created>
  <dcterms:modified xsi:type="dcterms:W3CDTF">2018-07-25T22:34:31Z</dcterms:modified>
</cp:coreProperties>
</file>