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onzalez\Desktop\VI AYUNTAMIENTO\2018\3. 2do Trimestre\II. INFORMACIÓN PRESUPUESTARIA\"/>
    </mc:Choice>
  </mc:AlternateContent>
  <bookViews>
    <workbookView xWindow="0" yWindow="0" windowWidth="28800" windowHeight="12420" tabRatio="500"/>
  </bookViews>
  <sheets>
    <sheet name="PRUEBA" sheetId="1" r:id="rId1"/>
  </sheets>
  <definedNames>
    <definedName name="_xlnm.Print_Area" localSheetId="0">PRUEBA!$A$1:$W$98</definedName>
  </definedNames>
  <calcPr calcId="152511"/>
</workbook>
</file>

<file path=xl/calcChain.xml><?xml version="1.0" encoding="utf-8"?>
<calcChain xmlns="http://schemas.openxmlformats.org/spreadsheetml/2006/main">
  <c r="S74" i="1" l="1"/>
  <c r="S63" i="1"/>
  <c r="S43" i="1"/>
  <c r="S17" i="1"/>
  <c r="P74" i="1"/>
  <c r="S18" i="1"/>
  <c r="P63" i="1"/>
  <c r="P43" i="1"/>
  <c r="P79" i="1" s="1"/>
  <c r="P17" i="1"/>
  <c r="N76" i="1"/>
  <c r="N71" i="1"/>
  <c r="N68" i="1"/>
  <c r="N65" i="1"/>
  <c r="L63" i="1"/>
  <c r="I63" i="1"/>
  <c r="L74" i="1"/>
  <c r="I74" i="1"/>
  <c r="N60" i="1"/>
  <c r="N57" i="1"/>
  <c r="N54" i="1"/>
  <c r="N51" i="1"/>
  <c r="N48" i="1"/>
  <c r="N45" i="1"/>
  <c r="L43" i="1"/>
  <c r="I43" i="1"/>
  <c r="N40" i="1"/>
  <c r="N37" i="1"/>
  <c r="N34" i="1"/>
  <c r="N31" i="1"/>
  <c r="N28" i="1"/>
  <c r="N25" i="1"/>
  <c r="N22" i="1"/>
  <c r="N19" i="1"/>
  <c r="I17" i="1"/>
  <c r="L17" i="1"/>
  <c r="L79" i="1" s="1"/>
  <c r="N17" i="1" l="1"/>
  <c r="U17" i="1" s="1"/>
  <c r="N43" i="1"/>
  <c r="N74" i="1"/>
  <c r="U74" i="1" s="1"/>
  <c r="S79" i="1"/>
  <c r="I79" i="1"/>
  <c r="N79" i="1" s="1"/>
  <c r="U79" i="1" s="1"/>
  <c r="U77" i="1"/>
  <c r="U76" i="1"/>
  <c r="U72" i="1"/>
  <c r="U71" i="1"/>
  <c r="U69" i="1"/>
  <c r="U68" i="1"/>
  <c r="U66" i="1"/>
  <c r="U65" i="1"/>
  <c r="U63" i="1"/>
  <c r="U61" i="1"/>
  <c r="U60" i="1"/>
  <c r="U58" i="1"/>
  <c r="U57" i="1"/>
  <c r="U55" i="1"/>
  <c r="U54" i="1"/>
  <c r="U52" i="1"/>
  <c r="U51" i="1"/>
  <c r="U49" i="1"/>
  <c r="U48" i="1"/>
  <c r="U46" i="1"/>
  <c r="U45" i="1"/>
  <c r="U43" i="1"/>
  <c r="U41" i="1"/>
  <c r="U40" i="1"/>
  <c r="U38" i="1"/>
  <c r="U37" i="1"/>
  <c r="U35" i="1"/>
  <c r="U34" i="1"/>
  <c r="U31" i="1"/>
  <c r="U28" i="1"/>
  <c r="U25" i="1"/>
  <c r="U22" i="1"/>
  <c r="U19" i="1"/>
</calcChain>
</file>

<file path=xl/sharedStrings.xml><?xml version="1.0" encoding="utf-8"?>
<sst xmlns="http://schemas.openxmlformats.org/spreadsheetml/2006/main" count="37" uniqueCount="37">
  <si>
    <t>Ayuntamiento Municipal de Playas de Rosarito, B.C.</t>
  </si>
  <si>
    <t>EGRESOS</t>
  </si>
  <si>
    <t>Aprobado</t>
  </si>
  <si>
    <t>Ampliación/
Reducción</t>
  </si>
  <si>
    <t>Modificado</t>
  </si>
  <si>
    <t>Devengado</t>
  </si>
  <si>
    <t>Pagado</t>
  </si>
  <si>
    <t>1</t>
  </si>
  <si>
    <t>2</t>
  </si>
  <si>
    <t>4</t>
  </si>
  <si>
    <t>5</t>
  </si>
  <si>
    <t>6=3-4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</si>
  <si>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</si>
  <si>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</si>
  <si>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</si>
  <si>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</si>
  <si>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</si>
  <si>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</si>
  <si>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</si>
  <si>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</si>
  <si>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</si>
  <si>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</si>
  <si>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</si>
  <si>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</si>
  <si>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</si>
  <si>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</si>
  <si>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PROTECCIÓN SOCIAL</t>
  </si>
  <si>
    <t>OTROS ASUNTOS SOCIALES</t>
  </si>
  <si>
    <t>DESARROLLO ECONÓMICO</t>
  </si>
  <si>
    <t>ASUNTOS ECONÓMICOS, COMERCIALES Y LABORALES EN GENERAL</t>
  </si>
  <si>
    <t>TRANSPORTE</t>
  </si>
  <si>
    <t>OTRAS INDUSTRIAS Y OTROS ASUNTOS ECONÓMICOS</t>
  </si>
  <si>
    <t>OTRAS NO CLASIFICADAS EN FUNCIONES ANTERIORES</t>
  </si>
  <si>
    <t>SANEAMIENTO DEL SISTEMA FINANCIERO</t>
  </si>
  <si>
    <t>TOTAL DEL GASTO:</t>
  </si>
  <si>
    <t>Subejercicio</t>
  </si>
  <si>
    <t>Estado Analítico del Ejercicio del Presupuesto de Egresos Clasificación Funcional (Finalidad y Función) 
DEL 01 DE ENERO AL 30 DE JUNIO DE 2018.
(Miles de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</si>
</sst>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.00"/>
    <numFmt numFmtId="165" formatCode="[$$-80A]#,##0.00;[$$-80A]\-#,##0.00;\0"/>
  </numFmts>
  <fonts count="13" x14ac:knownFonts="1">
    <font>
      <sz val="10"/>
      <color indexed="8"/>
      <name val="ARIAL"/>
      <charset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 Narrow"/>
      <family val="2"/>
    </font>
    <font>
      <sz val="10"/>
      <color indexed="8"/>
      <name val="Arial"/>
      <family val="2"/>
    </font>
    <font>
      <sz val="7"/>
      <color indexed="8"/>
      <name val="Arial Narrow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0" fontId="9" fillId="0" borderId="0">
      <alignment vertical="top"/>
    </xf>
  </cellStyleXfs>
  <cellXfs count="82">
    <xf numFmtId="0" fontId="0" fillId="0" borderId="0" xfId="0">
      <alignment vertical="top"/>
    </xf>
    <xf numFmtId="0" fontId="0" fillId="0" borderId="7" xfId="0" applyBorder="1">
      <alignment vertical="top"/>
    </xf>
    <xf numFmtId="0" fontId="0" fillId="0" borderId="0" xfId="0" applyBorder="1">
      <alignment vertical="top"/>
    </xf>
    <xf numFmtId="0" fontId="0" fillId="0" borderId="8" xfId="0" applyBorder="1">
      <alignment vertical="top"/>
    </xf>
    <xf numFmtId="164" fontId="5" fillId="0" borderId="0" xfId="0" applyNumberFormat="1" applyFont="1" applyBorder="1" applyAlignment="1">
      <alignment horizontal="center" vertical="top"/>
    </xf>
    <xf numFmtId="4" fontId="5" fillId="0" borderId="0" xfId="0" applyNumberFormat="1" applyFont="1" applyBorder="1" applyAlignment="1">
      <alignment horizontal="center" vertical="top"/>
    </xf>
    <xf numFmtId="4" fontId="5" fillId="0" borderId="8" xfId="0" applyNumberFormat="1" applyFont="1" applyBorder="1" applyAlignment="1">
      <alignment horizontal="center" vertical="top"/>
    </xf>
    <xf numFmtId="4" fontId="5" fillId="0" borderId="7" xfId="0" applyNumberFormat="1" applyFont="1" applyBorder="1" applyAlignment="1">
      <alignment horizontal="center" vertical="top"/>
    </xf>
    <xf numFmtId="0" fontId="0" fillId="2" borderId="1" xfId="0" applyFill="1" applyBorder="1">
      <alignment vertical="top"/>
    </xf>
    <xf numFmtId="0" fontId="0" fillId="2" borderId="2" xfId="0" applyFill="1" applyBorder="1">
      <alignment vertical="top"/>
    </xf>
    <xf numFmtId="0" fontId="0" fillId="2" borderId="3" xfId="0" applyFill="1" applyBorder="1">
      <alignment vertical="top"/>
    </xf>
    <xf numFmtId="0" fontId="0" fillId="2" borderId="7" xfId="0" applyFill="1" applyBorder="1">
      <alignment vertical="top"/>
    </xf>
    <xf numFmtId="0" fontId="0" fillId="2" borderId="0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0" fillId="2" borderId="11" xfId="0" applyFill="1" applyBorder="1">
      <alignment vertical="top"/>
    </xf>
    <xf numFmtId="0" fontId="0" fillId="2" borderId="10" xfId="0" applyFill="1" applyBorder="1">
      <alignment vertical="top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164" fontId="10" fillId="2" borderId="4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164" fontId="10" fillId="2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8" fillId="0" borderId="0" xfId="0" applyFont="1" applyBorder="1">
      <alignment vertical="top"/>
    </xf>
    <xf numFmtId="164" fontId="10" fillId="0" borderId="7" xfId="0" applyNumberFormat="1" applyFont="1" applyBorder="1" applyAlignment="1">
      <alignment horizontal="center" vertical="top"/>
    </xf>
    <xf numFmtId="0" fontId="8" fillId="0" borderId="7" xfId="0" applyFont="1" applyBorder="1">
      <alignment vertical="top"/>
    </xf>
    <xf numFmtId="164" fontId="10" fillId="0" borderId="8" xfId="0" applyNumberFormat="1" applyFont="1" applyBorder="1" applyAlignment="1">
      <alignment horizontal="center" vertical="top"/>
    </xf>
    <xf numFmtId="0" fontId="8" fillId="0" borderId="8" xfId="0" applyFont="1" applyBorder="1">
      <alignment vertical="top"/>
    </xf>
    <xf numFmtId="164" fontId="10" fillId="0" borderId="0" xfId="0" applyNumberFormat="1" applyFont="1" applyBorder="1" applyAlignment="1">
      <alignment horizontal="center" vertical="top"/>
    </xf>
    <xf numFmtId="164" fontId="12" fillId="0" borderId="7" xfId="0" applyNumberFormat="1" applyFont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 wrapText="1" readingOrder="1"/>
    </xf>
    <xf numFmtId="0" fontId="2" fillId="0" borderId="0" xfId="0" applyFont="1" applyBorder="1">
      <alignment vertical="top"/>
    </xf>
    <xf numFmtId="164" fontId="3" fillId="0" borderId="7" xfId="0" applyNumberFormat="1" applyFont="1" applyBorder="1" applyAlignment="1">
      <alignment horizontal="center" vertical="top"/>
    </xf>
    <xf numFmtId="0" fontId="2" fillId="0" borderId="7" xfId="0" applyFont="1" applyBorder="1">
      <alignment vertical="top"/>
    </xf>
    <xf numFmtId="164" fontId="3" fillId="0" borderId="8" xfId="0" applyNumberFormat="1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0" fontId="2" fillId="0" borderId="8" xfId="0" applyFont="1" applyBorder="1">
      <alignment vertical="top"/>
    </xf>
    <xf numFmtId="164" fontId="0" fillId="0" borderId="0" xfId="0" applyNumberFormat="1">
      <alignment vertical="top"/>
    </xf>
    <xf numFmtId="4" fontId="5" fillId="0" borderId="7" xfId="0" applyNumberFormat="1" applyFont="1" applyBorder="1" applyAlignment="1">
      <alignment horizontal="center" vertical="top"/>
    </xf>
    <xf numFmtId="4" fontId="5" fillId="0" borderId="0" xfId="0" applyNumberFormat="1" applyFont="1" applyBorder="1" applyAlignment="1">
      <alignment horizontal="center" vertical="top"/>
    </xf>
    <xf numFmtId="4" fontId="5" fillId="0" borderId="8" xfId="0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0" fontId="3" fillId="2" borderId="7" xfId="0" applyFont="1" applyFill="1" applyBorder="1" applyAlignment="1">
      <alignment horizontal="center" vertical="center" wrapText="1" readingOrder="1"/>
    </xf>
    <xf numFmtId="0" fontId="3" fillId="2" borderId="8" xfId="0" applyFont="1" applyFill="1" applyBorder="1" applyAlignment="1">
      <alignment horizontal="center" vertical="center" wrapText="1" readingOrder="1"/>
    </xf>
    <xf numFmtId="0" fontId="3" fillId="2" borderId="9" xfId="0" applyFont="1" applyFill="1" applyBorder="1" applyAlignment="1">
      <alignment horizontal="center" vertical="center" wrapText="1" readingOrder="1"/>
    </xf>
    <xf numFmtId="0" fontId="3" fillId="2" borderId="10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0" xfId="0" applyFont="1" applyFill="1" applyBorder="1" applyAlignment="1">
      <alignment horizontal="center" vertical="center" wrapText="1" readingOrder="1"/>
    </xf>
    <xf numFmtId="0" fontId="3" fillId="2" borderId="11" xfId="0" applyFont="1" applyFill="1" applyBorder="1" applyAlignment="1">
      <alignment horizontal="center" vertical="center" wrapText="1" readingOrder="1"/>
    </xf>
    <xf numFmtId="0" fontId="10" fillId="2" borderId="2" xfId="0" applyFont="1" applyFill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right" vertical="top"/>
    </xf>
    <xf numFmtId="165" fontId="5" fillId="0" borderId="7" xfId="0" applyNumberFormat="1" applyFont="1" applyBorder="1" applyAlignment="1">
      <alignment horizontal="center" vertical="top"/>
    </xf>
    <xf numFmtId="164" fontId="5" fillId="0" borderId="8" xfId="0" applyNumberFormat="1" applyFont="1" applyBorder="1" applyAlignment="1">
      <alignment horizontal="center" vertical="top"/>
    </xf>
    <xf numFmtId="164" fontId="6" fillId="0" borderId="7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0" fontId="10" fillId="2" borderId="5" xfId="0" applyFont="1" applyFill="1" applyBorder="1" applyAlignment="1">
      <alignment horizontal="left" vertical="center" wrapText="1" readingOrder="1"/>
    </xf>
    <xf numFmtId="164" fontId="10" fillId="2" borderId="4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4" fontId="3" fillId="0" borderId="7" xfId="0" applyNumberFormat="1" applyFont="1" applyBorder="1" applyAlignment="1">
      <alignment horizontal="center" vertical="top"/>
    </xf>
    <xf numFmtId="4" fontId="3" fillId="0" borderId="0" xfId="0" applyNumberFormat="1" applyFont="1" applyBorder="1" applyAlignment="1">
      <alignment horizontal="center" vertical="top"/>
    </xf>
    <xf numFmtId="4" fontId="3" fillId="0" borderId="8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4" fontId="10" fillId="0" borderId="7" xfId="0" applyNumberFormat="1" applyFont="1" applyBorder="1" applyAlignment="1">
      <alignment horizontal="center" vertical="top"/>
    </xf>
    <xf numFmtId="4" fontId="10" fillId="0" borderId="0" xfId="0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4" fillId="2" borderId="9" xfId="0" applyFont="1" applyFill="1" applyBorder="1" applyAlignment="1">
      <alignment horizontal="center" vertical="top" wrapText="1" readingOrder="1"/>
    </xf>
    <xf numFmtId="0" fontId="4" fillId="2" borderId="11" xfId="0" applyFont="1" applyFill="1" applyBorder="1" applyAlignment="1">
      <alignment horizontal="center" vertical="top" wrapText="1" readingOrder="1"/>
    </xf>
    <xf numFmtId="0" fontId="4" fillId="2" borderId="4" xfId="0" applyFont="1" applyFill="1" applyBorder="1" applyAlignment="1">
      <alignment horizontal="center" vertical="top" wrapText="1" readingOrder="1"/>
    </xf>
    <xf numFmtId="0" fontId="4" fillId="2" borderId="6" xfId="0" applyFont="1" applyFill="1" applyBorder="1" applyAlignment="1">
      <alignment horizontal="center" vertical="top" wrapText="1" readingOrder="1"/>
    </xf>
    <xf numFmtId="0" fontId="4" fillId="2" borderId="5" xfId="0" applyFont="1" applyFill="1" applyBorder="1" applyAlignment="1">
      <alignment horizontal="center" vertical="top" wrapText="1" readingOrder="1"/>
    </xf>
    <xf numFmtId="0" fontId="11" fillId="2" borderId="4" xfId="0" applyFont="1" applyFill="1" applyBorder="1" applyAlignment="1">
      <alignment horizontal="center" vertical="top" wrapText="1" readingOrder="1"/>
    </xf>
    <xf numFmtId="0" fontId="11" fillId="2" borderId="5" xfId="0" applyFont="1" applyFill="1" applyBorder="1" applyAlignment="1">
      <alignment horizontal="center" vertical="top" wrapText="1" readingOrder="1"/>
    </xf>
    <xf numFmtId="0" fontId="11" fillId="2" borderId="6" xfId="0" applyFont="1" applyFill="1" applyBorder="1" applyAlignment="1">
      <alignment horizontal="center" vertical="top" wrapText="1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90</xdr:row>
      <xdr:rowOff>152400</xdr:rowOff>
    </xdr:from>
    <xdr:to>
      <xdr:col>6</xdr:col>
      <xdr:colOff>38100</xdr:colOff>
      <xdr:row>90</xdr:row>
      <xdr:rowOff>152400</xdr:rowOff>
    </xdr:to>
    <xdr:cxnSp macro="">
      <xdr:nvCxnSpPr>
        <xdr:cNvPr id="4" name="Conector recto 3"/>
        <xdr:cNvCxnSpPr>
          <a:cxnSpLocks noChangeShapeType="1"/>
        </xdr:cNvCxnSpPr>
      </xdr:nvCxnSpPr>
      <xdr:spPr bwMode="auto">
        <a:xfrm>
          <a:off x="180975" y="9896475"/>
          <a:ext cx="21526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552450</xdr:colOff>
      <xdr:row>90</xdr:row>
      <xdr:rowOff>152400</xdr:rowOff>
    </xdr:from>
    <xdr:to>
      <xdr:col>13</xdr:col>
      <xdr:colOff>733425</xdr:colOff>
      <xdr:row>90</xdr:row>
      <xdr:rowOff>152400</xdr:rowOff>
    </xdr:to>
    <xdr:cxnSp macro="">
      <xdr:nvCxnSpPr>
        <xdr:cNvPr id="5" name="Conector recto 4"/>
        <xdr:cNvCxnSpPr>
          <a:cxnSpLocks noChangeShapeType="1"/>
        </xdr:cNvCxnSpPr>
      </xdr:nvCxnSpPr>
      <xdr:spPr bwMode="auto">
        <a:xfrm>
          <a:off x="3009900" y="9896475"/>
          <a:ext cx="2133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552450</xdr:colOff>
      <xdr:row>90</xdr:row>
      <xdr:rowOff>152400</xdr:rowOff>
    </xdr:from>
    <xdr:to>
      <xdr:col>22</xdr:col>
      <xdr:colOff>152400</xdr:colOff>
      <xdr:row>90</xdr:row>
      <xdr:rowOff>152400</xdr:rowOff>
    </xdr:to>
    <xdr:cxnSp macro="">
      <xdr:nvCxnSpPr>
        <xdr:cNvPr id="6" name="Conector recto 5"/>
        <xdr:cNvCxnSpPr>
          <a:cxnSpLocks noChangeShapeType="1"/>
        </xdr:cNvCxnSpPr>
      </xdr:nvCxnSpPr>
      <xdr:spPr bwMode="auto">
        <a:xfrm>
          <a:off x="5848350" y="9896475"/>
          <a:ext cx="2124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335018</xdr:colOff>
      <xdr:row>91</xdr:row>
      <xdr:rowOff>2077</xdr:rowOff>
    </xdr:from>
    <xdr:to>
      <xdr:col>14</xdr:col>
      <xdr:colOff>9435</xdr:colOff>
      <xdr:row>97</xdr:row>
      <xdr:rowOff>38101</xdr:rowOff>
    </xdr:to>
    <xdr:sp macro="" textlink="">
      <xdr:nvSpPr>
        <xdr:cNvPr id="7" name="CuadroTexto 6"/>
        <xdr:cNvSpPr txBox="1"/>
      </xdr:nvSpPr>
      <xdr:spPr>
        <a:xfrm>
          <a:off x="2792468" y="9908077"/>
          <a:ext cx="2484292" cy="10075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Gerardo Alfredo Rocha Centeno      TESORERO MUNICIPAL</a:t>
          </a:r>
        </a:p>
      </xdr:txBody>
    </xdr:sp>
    <xdr:clientData/>
  </xdr:twoCellAnchor>
  <xdr:twoCellAnchor>
    <xdr:from>
      <xdr:col>1</xdr:col>
      <xdr:colOff>9525</xdr:colOff>
      <xdr:row>90</xdr:row>
      <xdr:rowOff>158739</xdr:rowOff>
    </xdr:from>
    <xdr:to>
      <xdr:col>7</xdr:col>
      <xdr:colOff>0</xdr:colOff>
      <xdr:row>96</xdr:row>
      <xdr:rowOff>28575</xdr:rowOff>
    </xdr:to>
    <xdr:sp macro="" textlink="">
      <xdr:nvSpPr>
        <xdr:cNvPr id="8" name="CuadroTexto 7"/>
        <xdr:cNvSpPr txBox="1"/>
      </xdr:nvSpPr>
      <xdr:spPr>
        <a:xfrm>
          <a:off x="57150" y="9902814"/>
          <a:ext cx="2333625" cy="841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 Mirna Cecilia Rincón Vargas PRESIDENTE MUNICIPAL</a:t>
          </a:r>
        </a:p>
      </xdr:txBody>
    </xdr:sp>
    <xdr:clientData/>
  </xdr:twoCellAnchor>
  <xdr:twoCellAnchor>
    <xdr:from>
      <xdr:col>15</xdr:col>
      <xdr:colOff>451916</xdr:colOff>
      <xdr:row>91</xdr:row>
      <xdr:rowOff>0</xdr:rowOff>
    </xdr:from>
    <xdr:to>
      <xdr:col>23</xdr:col>
      <xdr:colOff>80906</xdr:colOff>
      <xdr:row>97</xdr:row>
      <xdr:rowOff>123825</xdr:rowOff>
    </xdr:to>
    <xdr:sp macro="" textlink="">
      <xdr:nvSpPr>
        <xdr:cNvPr id="9" name="CuadroTexto 8"/>
        <xdr:cNvSpPr txBox="1"/>
      </xdr:nvSpPr>
      <xdr:spPr>
        <a:xfrm>
          <a:off x="5747816" y="9906000"/>
          <a:ext cx="2438865" cy="109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LAE. Carlos Alberto Franco Murguía</a:t>
          </a:r>
        </a:p>
        <a:p>
          <a:pPr algn="ctr"/>
          <a:r>
            <a:rPr lang="es-MX" sz="1100"/>
            <a:t>COORD. PRESUPUESTOS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AA87"/>
  <sheetViews>
    <sheetView showGridLines="0" tabSelected="1" topLeftCell="A43" zoomScaleNormal="100" workbookViewId="0">
      <selection activeCell="Z83" sqref="Z83"/>
    </sheetView>
  </sheetViews>
  <sheetFormatPr baseColWidth="10" defaultRowHeight="12.75" customHeight="1" x14ac:dyDescent="0.2"/>
  <cols>
    <col min="1" max="1" width="0.7109375" customWidth="1"/>
    <col min="2" max="2" width="3.42578125" customWidth="1"/>
    <col min="3" max="3" width="4" customWidth="1"/>
    <col min="4" max="4" width="5.85546875" customWidth="1"/>
    <col min="5" max="5" width="4.85546875" customWidth="1"/>
    <col min="6" max="6" width="15.5703125" customWidth="1"/>
    <col min="7" max="7" width="1.42578125" customWidth="1"/>
    <col min="8" max="8" width="1" customWidth="1"/>
    <col min="9" max="9" width="13.5703125" customWidth="1"/>
    <col min="10" max="10" width="1" customWidth="1"/>
    <col min="11" max="11" width="1.5703125" customWidth="1"/>
    <col min="12" max="12" width="11.85546875" customWidth="1"/>
    <col min="13" max="13" width="1.28515625" customWidth="1"/>
    <col min="14" max="14" width="12.85546875" customWidth="1"/>
    <col min="15" max="15" width="0.42578125" customWidth="1"/>
    <col min="16" max="16" width="12.5703125" customWidth="1"/>
    <col min="17" max="17" width="1.42578125" customWidth="1"/>
    <col min="18" max="18" width="1" customWidth="1"/>
    <col min="19" max="19" width="12.5703125" customWidth="1"/>
    <col min="20" max="20" width="1.140625" customWidth="1"/>
    <col min="21" max="21" width="2.140625" customWidth="1"/>
    <col min="22" max="22" width="7" customWidth="1"/>
    <col min="23" max="23" width="4.28515625" customWidth="1"/>
    <col min="24" max="25" width="6.85546875" customWidth="1"/>
    <col min="26" max="26" width="22.42578125" customWidth="1"/>
    <col min="27" max="256" width="6.85546875" customWidth="1"/>
  </cols>
  <sheetData>
    <row r="1" spans="1:23" ht="15.75" customHeight="1" x14ac:dyDescent="0.2"/>
    <row r="2" spans="1:23" ht="12" customHeight="1" x14ac:dyDescent="0.2">
      <c r="F2" s="72" t="s">
        <v>0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23" ht="3" customHeight="1" x14ac:dyDescent="0.2"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23" ht="10.5" customHeight="1" x14ac:dyDescent="0.2"/>
    <row r="5" spans="1:23" ht="8.25" customHeight="1" x14ac:dyDescent="0.2"/>
    <row r="6" spans="1:23" ht="40.5" customHeight="1" x14ac:dyDescent="0.2">
      <c r="A6" s="73" t="s">
        <v>36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</row>
    <row r="7" spans="1:23" ht="8.25" customHeight="1" x14ac:dyDescent="0.2"/>
    <row r="8" spans="1:23" ht="6.75" customHeight="1" x14ac:dyDescent="0.2"/>
    <row r="9" spans="1:23" ht="13.5" customHeight="1" x14ac:dyDescent="0.2">
      <c r="A9" s="8"/>
      <c r="B9" s="9"/>
      <c r="C9" s="9"/>
      <c r="D9" s="9"/>
      <c r="E9" s="9"/>
      <c r="F9" s="9"/>
      <c r="G9" s="9"/>
      <c r="H9" s="10"/>
      <c r="I9" s="79" t="s">
        <v>1</v>
      </c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1"/>
    </row>
    <row r="10" spans="1:23" ht="7.5" customHeight="1" x14ac:dyDescent="0.2">
      <c r="A10" s="11"/>
      <c r="B10" s="12"/>
      <c r="C10" s="12"/>
      <c r="D10" s="12"/>
      <c r="E10" s="12"/>
      <c r="F10" s="12"/>
      <c r="G10" s="12"/>
      <c r="H10" s="13"/>
      <c r="I10" s="42" t="s">
        <v>2</v>
      </c>
      <c r="J10" s="43"/>
      <c r="K10" s="48" t="s">
        <v>3</v>
      </c>
      <c r="L10" s="48"/>
      <c r="M10" s="42" t="s">
        <v>4</v>
      </c>
      <c r="N10" s="48"/>
      <c r="O10" s="43"/>
      <c r="P10" s="48" t="s">
        <v>5</v>
      </c>
      <c r="Q10" s="48"/>
      <c r="R10" s="42" t="s">
        <v>6</v>
      </c>
      <c r="S10" s="48"/>
      <c r="T10" s="43"/>
      <c r="U10" s="51" t="s">
        <v>35</v>
      </c>
      <c r="V10" s="48"/>
      <c r="W10" s="43"/>
    </row>
    <row r="11" spans="1:23" ht="6.75" customHeight="1" x14ac:dyDescent="0.2">
      <c r="A11" s="11"/>
      <c r="B11" s="12"/>
      <c r="C11" s="12"/>
      <c r="D11" s="12"/>
      <c r="E11" s="12"/>
      <c r="F11" s="12"/>
      <c r="G11" s="12"/>
      <c r="H11" s="13"/>
      <c r="I11" s="44"/>
      <c r="J11" s="45"/>
      <c r="K11" s="49"/>
      <c r="L11" s="49"/>
      <c r="M11" s="44"/>
      <c r="N11" s="49"/>
      <c r="O11" s="45"/>
      <c r="P11" s="49"/>
      <c r="Q11" s="49"/>
      <c r="R11" s="44"/>
      <c r="S11" s="49"/>
      <c r="T11" s="45"/>
      <c r="U11" s="49"/>
      <c r="V11" s="49"/>
      <c r="W11" s="45"/>
    </row>
    <row r="12" spans="1:23" ht="6.75" customHeight="1" x14ac:dyDescent="0.2">
      <c r="A12" s="11"/>
      <c r="B12" s="12"/>
      <c r="C12" s="12"/>
      <c r="D12" s="12"/>
      <c r="E12" s="12"/>
      <c r="F12" s="12"/>
      <c r="G12" s="12"/>
      <c r="H12" s="13"/>
      <c r="I12" s="44"/>
      <c r="J12" s="45"/>
      <c r="K12" s="49"/>
      <c r="L12" s="49"/>
      <c r="M12" s="44"/>
      <c r="N12" s="49"/>
      <c r="O12" s="45"/>
      <c r="P12" s="49"/>
      <c r="Q12" s="49"/>
      <c r="R12" s="44"/>
      <c r="S12" s="49"/>
      <c r="T12" s="45"/>
      <c r="U12" s="49"/>
      <c r="V12" s="49"/>
      <c r="W12" s="45"/>
    </row>
    <row r="13" spans="1:23" ht="13.5" customHeight="1" x14ac:dyDescent="0.2">
      <c r="A13" s="11"/>
      <c r="B13" s="12"/>
      <c r="C13" s="12"/>
      <c r="D13" s="12"/>
      <c r="E13" s="12"/>
      <c r="F13" s="12"/>
      <c r="G13" s="12"/>
      <c r="H13" s="13"/>
      <c r="I13" s="46"/>
      <c r="J13" s="47"/>
      <c r="K13" s="50"/>
      <c r="L13" s="50"/>
      <c r="M13" s="46"/>
      <c r="N13" s="50"/>
      <c r="O13" s="47"/>
      <c r="P13" s="50"/>
      <c r="Q13" s="50"/>
      <c r="R13" s="46"/>
      <c r="S13" s="50"/>
      <c r="T13" s="47"/>
      <c r="U13" s="50"/>
      <c r="V13" s="50"/>
      <c r="W13" s="47"/>
    </row>
    <row r="14" spans="1:23" ht="12.75" customHeight="1" x14ac:dyDescent="0.2">
      <c r="A14" s="14"/>
      <c r="B14" s="15"/>
      <c r="C14" s="15"/>
      <c r="D14" s="15"/>
      <c r="E14" s="15"/>
      <c r="F14" s="15"/>
      <c r="G14" s="15"/>
      <c r="H14" s="16"/>
      <c r="I14" s="74" t="s">
        <v>7</v>
      </c>
      <c r="J14" s="75"/>
      <c r="K14" s="76" t="s">
        <v>8</v>
      </c>
      <c r="L14" s="77"/>
      <c r="M14" s="15"/>
      <c r="N14" s="31">
        <v>3</v>
      </c>
      <c r="O14" s="15"/>
      <c r="P14" s="76" t="s">
        <v>9</v>
      </c>
      <c r="Q14" s="77"/>
      <c r="R14" s="15"/>
      <c r="S14" s="78" t="s">
        <v>10</v>
      </c>
      <c r="T14" s="77"/>
      <c r="U14" s="76" t="s">
        <v>11</v>
      </c>
      <c r="V14" s="78"/>
      <c r="W14" s="77"/>
    </row>
    <row r="15" spans="1:23" ht="6.75" customHeight="1" x14ac:dyDescent="0.2">
      <c r="A15" s="1"/>
      <c r="B15" s="2"/>
      <c r="C15" s="2"/>
      <c r="D15" s="2"/>
      <c r="E15" s="2"/>
      <c r="F15" s="2"/>
      <c r="G15" s="2"/>
      <c r="H15" s="2"/>
      <c r="I15" s="1"/>
      <c r="J15" s="2"/>
      <c r="K15" s="1"/>
      <c r="L15" s="3"/>
      <c r="M15" s="2"/>
      <c r="N15" s="2"/>
      <c r="O15" s="2"/>
      <c r="P15" s="1"/>
      <c r="Q15" s="3"/>
      <c r="R15" s="2"/>
      <c r="S15" s="2"/>
      <c r="T15" s="2"/>
      <c r="U15" s="1"/>
      <c r="V15" s="2"/>
      <c r="W15" s="3"/>
    </row>
    <row r="16" spans="1:23" ht="3.75" customHeight="1" x14ac:dyDescent="0.2">
      <c r="A16" s="1"/>
      <c r="B16" s="2"/>
      <c r="C16" s="2"/>
      <c r="D16" s="2"/>
      <c r="E16" s="2"/>
      <c r="F16" s="2"/>
      <c r="G16" s="2"/>
      <c r="H16" s="2"/>
      <c r="I16" s="1"/>
      <c r="J16" s="2"/>
      <c r="K16" s="1"/>
      <c r="L16" s="3"/>
      <c r="M16" s="2"/>
      <c r="N16" s="2"/>
      <c r="O16" s="2"/>
      <c r="P16" s="1"/>
      <c r="Q16" s="3"/>
      <c r="R16" s="2"/>
      <c r="S16" s="2"/>
      <c r="T16" s="2"/>
      <c r="U16" s="1"/>
      <c r="V16" s="2"/>
      <c r="W16" s="3"/>
    </row>
    <row r="17" spans="1:27" ht="13.5" customHeight="1" x14ac:dyDescent="0.2">
      <c r="A17" s="1"/>
      <c r="B17" s="68" t="s">
        <v>12</v>
      </c>
      <c r="C17" s="68"/>
      <c r="D17" s="68"/>
      <c r="E17" s="68"/>
      <c r="F17" s="68"/>
      <c r="G17" s="24"/>
      <c r="H17" s="24"/>
      <c r="I17" s="25">
        <f>I19+I22+I25+I28+I31+I34+I37+I40</f>
        <v>362098945.68000001</v>
      </c>
      <c r="J17" s="24"/>
      <c r="K17" s="26"/>
      <c r="L17" s="27">
        <f>L19+L22+L25+L28+L31+L34+L37+L40</f>
        <v>38150903.579999998</v>
      </c>
      <c r="M17" s="24"/>
      <c r="N17" s="29">
        <f>I17+L17</f>
        <v>400249849.25999999</v>
      </c>
      <c r="O17" s="24"/>
      <c r="P17" s="25">
        <f>P19+P22+P25+P28+P31+P34+P37+P40</f>
        <v>161381555.77000001</v>
      </c>
      <c r="Q17" s="28"/>
      <c r="R17" s="24"/>
      <c r="S17" s="29">
        <f>S19+S22+S25+S28+S31+S34+S37+S40</f>
        <v>153924173.02000001</v>
      </c>
      <c r="T17" s="24"/>
      <c r="U17" s="69">
        <f>N17-P17</f>
        <v>238868293.48999998</v>
      </c>
      <c r="V17" s="70"/>
      <c r="W17" s="71"/>
      <c r="Z17" s="38"/>
      <c r="AA17" s="38"/>
    </row>
    <row r="18" spans="1:27" ht="1.5" customHeight="1" x14ac:dyDescent="0.2">
      <c r="A18" s="1"/>
      <c r="B18" s="2"/>
      <c r="C18" s="2"/>
      <c r="D18" s="2"/>
      <c r="E18" s="2"/>
      <c r="F18" s="2"/>
      <c r="G18" s="2"/>
      <c r="H18" s="2"/>
      <c r="I18" s="1"/>
      <c r="J18" s="2"/>
      <c r="K18" s="1"/>
      <c r="L18" s="3"/>
      <c r="M18" s="2"/>
      <c r="N18" s="2"/>
      <c r="O18" s="2"/>
      <c r="P18" s="1"/>
      <c r="Q18" s="3"/>
      <c r="R18" s="2"/>
      <c r="S18" s="2">
        <f>S20+S23+S26+S29+S32+S35</f>
        <v>0</v>
      </c>
      <c r="T18" s="2"/>
      <c r="U18" s="1"/>
      <c r="V18" s="2"/>
      <c r="W18" s="3"/>
      <c r="Z18" s="38"/>
      <c r="AA18" s="38"/>
    </row>
    <row r="19" spans="1:27" ht="9" customHeight="1" x14ac:dyDescent="0.2">
      <c r="A19" s="1"/>
      <c r="B19" s="23"/>
      <c r="C19" s="52" t="s">
        <v>13</v>
      </c>
      <c r="D19" s="52"/>
      <c r="E19" s="52"/>
      <c r="F19" s="52"/>
      <c r="G19" s="2"/>
      <c r="H19" s="2"/>
      <c r="I19" s="53">
        <v>12194773.49</v>
      </c>
      <c r="J19" s="2"/>
      <c r="K19" s="1"/>
      <c r="L19" s="54">
        <v>78599.960000000006</v>
      </c>
      <c r="M19" s="2"/>
      <c r="N19" s="4">
        <f>I19+L19</f>
        <v>12273373.450000001</v>
      </c>
      <c r="O19" s="2"/>
      <c r="P19" s="55">
        <v>6594013.1699999999</v>
      </c>
      <c r="Q19" s="3"/>
      <c r="R19" s="2"/>
      <c r="S19" s="56">
        <v>5489295.7699999996</v>
      </c>
      <c r="T19" s="2"/>
      <c r="U19" s="39">
        <f>N19-P19</f>
        <v>5679360.2800000012</v>
      </c>
      <c r="V19" s="40"/>
      <c r="W19" s="41"/>
      <c r="Z19" s="38"/>
      <c r="AA19" s="38"/>
    </row>
    <row r="20" spans="1:27" ht="6" customHeight="1" x14ac:dyDescent="0.2">
      <c r="A20" s="1"/>
      <c r="B20" s="23"/>
      <c r="C20" s="52"/>
      <c r="D20" s="52"/>
      <c r="E20" s="52"/>
      <c r="F20" s="52"/>
      <c r="G20" s="2"/>
      <c r="H20" s="2"/>
      <c r="I20" s="53"/>
      <c r="J20" s="2"/>
      <c r="K20" s="1"/>
      <c r="L20" s="54"/>
      <c r="M20" s="2"/>
      <c r="N20" s="2"/>
      <c r="O20" s="2"/>
      <c r="P20" s="55"/>
      <c r="Q20" s="3"/>
      <c r="R20" s="2"/>
      <c r="S20" s="56"/>
      <c r="T20" s="2"/>
      <c r="U20" s="7"/>
      <c r="V20" s="5"/>
      <c r="W20" s="6"/>
      <c r="Z20" s="38"/>
      <c r="AA20" s="38"/>
    </row>
    <row r="21" spans="1:27" ht="1.5" customHeight="1" x14ac:dyDescent="0.2">
      <c r="A21" s="1"/>
      <c r="B21" s="23"/>
      <c r="C21" s="23"/>
      <c r="D21" s="23"/>
      <c r="E21" s="23"/>
      <c r="F21" s="23"/>
      <c r="G21" s="2"/>
      <c r="H21" s="2"/>
      <c r="I21" s="1"/>
      <c r="J21" s="2"/>
      <c r="K21" s="1"/>
      <c r="L21" s="3"/>
      <c r="M21" s="2"/>
      <c r="N21" s="2"/>
      <c r="O21" s="2"/>
      <c r="P21" s="1"/>
      <c r="Q21" s="3"/>
      <c r="R21" s="2"/>
      <c r="S21" s="2"/>
      <c r="T21" s="2"/>
      <c r="U21" s="1"/>
      <c r="V21" s="2"/>
      <c r="W21" s="3"/>
      <c r="Z21" s="38"/>
      <c r="AA21" s="38"/>
    </row>
    <row r="22" spans="1:27" ht="9" customHeight="1" x14ac:dyDescent="0.2">
      <c r="A22" s="1"/>
      <c r="B22" s="23"/>
      <c r="C22" s="52" t="s">
        <v>14</v>
      </c>
      <c r="D22" s="52"/>
      <c r="E22" s="52"/>
      <c r="F22" s="52"/>
      <c r="G22" s="2"/>
      <c r="H22" s="2"/>
      <c r="I22" s="53">
        <v>6217814.0999999996</v>
      </c>
      <c r="J22" s="2"/>
      <c r="K22" s="1"/>
      <c r="L22" s="54">
        <v>50000</v>
      </c>
      <c r="M22" s="2"/>
      <c r="N22" s="4">
        <f>I22+L22</f>
        <v>6267814.0999999996</v>
      </c>
      <c r="O22" s="2"/>
      <c r="P22" s="55">
        <v>2526310.0499999998</v>
      </c>
      <c r="Q22" s="3"/>
      <c r="R22" s="2"/>
      <c r="S22" s="56">
        <v>2526310.0499999998</v>
      </c>
      <c r="T22" s="2"/>
      <c r="U22" s="39">
        <f>N22-P22</f>
        <v>3741504.05</v>
      </c>
      <c r="V22" s="40"/>
      <c r="W22" s="41"/>
      <c r="Z22" s="38"/>
      <c r="AA22" s="38"/>
    </row>
    <row r="23" spans="1:27" ht="6" customHeight="1" x14ac:dyDescent="0.2">
      <c r="A23" s="1"/>
      <c r="B23" s="23"/>
      <c r="C23" s="52"/>
      <c r="D23" s="52"/>
      <c r="E23" s="52"/>
      <c r="F23" s="52"/>
      <c r="G23" s="2"/>
      <c r="H23" s="2"/>
      <c r="I23" s="53"/>
      <c r="J23" s="2"/>
      <c r="K23" s="1"/>
      <c r="L23" s="54"/>
      <c r="M23" s="2"/>
      <c r="N23" s="2"/>
      <c r="O23" s="2"/>
      <c r="P23" s="55"/>
      <c r="Q23" s="3"/>
      <c r="R23" s="2"/>
      <c r="S23" s="56"/>
      <c r="T23" s="2"/>
      <c r="U23" s="7"/>
      <c r="V23" s="5"/>
      <c r="W23" s="6"/>
      <c r="Z23" s="38"/>
      <c r="AA23" s="38"/>
    </row>
    <row r="24" spans="1:27" ht="1.5" customHeight="1" x14ac:dyDescent="0.2">
      <c r="A24" s="1"/>
      <c r="B24" s="23"/>
      <c r="C24" s="23"/>
      <c r="D24" s="23"/>
      <c r="E24" s="23"/>
      <c r="F24" s="23"/>
      <c r="G24" s="2"/>
      <c r="H24" s="2"/>
      <c r="I24" s="1"/>
      <c r="J24" s="2"/>
      <c r="K24" s="1"/>
      <c r="L24" s="3"/>
      <c r="M24" s="2"/>
      <c r="N24" s="2"/>
      <c r="O24" s="2"/>
      <c r="P24" s="1">
        <v>38299464.289999999</v>
      </c>
      <c r="Q24" s="3"/>
      <c r="R24" s="2"/>
      <c r="S24" s="2">
        <v>38122245.07</v>
      </c>
      <c r="T24" s="2"/>
      <c r="U24" s="1"/>
      <c r="V24" s="2"/>
      <c r="W24" s="3"/>
      <c r="Z24" s="38"/>
      <c r="AA24" s="38"/>
    </row>
    <row r="25" spans="1:27" ht="9" customHeight="1" x14ac:dyDescent="0.2">
      <c r="A25" s="1"/>
      <c r="B25" s="23"/>
      <c r="C25" s="52" t="s">
        <v>15</v>
      </c>
      <c r="D25" s="52"/>
      <c r="E25" s="52"/>
      <c r="F25" s="52"/>
      <c r="G25" s="2"/>
      <c r="H25" s="2"/>
      <c r="I25" s="53">
        <v>97181996.189999998</v>
      </c>
      <c r="J25" s="2"/>
      <c r="K25" s="1"/>
      <c r="L25" s="54">
        <v>553054.26</v>
      </c>
      <c r="M25" s="2"/>
      <c r="N25" s="4">
        <f>I25+L25</f>
        <v>97735050.450000003</v>
      </c>
      <c r="O25" s="2"/>
      <c r="P25" s="55">
        <v>38299464.289999999</v>
      </c>
      <c r="Q25" s="3"/>
      <c r="R25" s="2"/>
      <c r="S25" s="56">
        <v>38122245.07</v>
      </c>
      <c r="T25" s="2"/>
      <c r="U25" s="39">
        <f>N25-P25</f>
        <v>59435586.160000004</v>
      </c>
      <c r="V25" s="40"/>
      <c r="W25" s="41"/>
      <c r="Z25" s="38"/>
      <c r="AA25" s="38"/>
    </row>
    <row r="26" spans="1:27" ht="6" customHeight="1" x14ac:dyDescent="0.2">
      <c r="A26" s="1"/>
      <c r="B26" s="23"/>
      <c r="C26" s="52"/>
      <c r="D26" s="52"/>
      <c r="E26" s="52"/>
      <c r="F26" s="52"/>
      <c r="G26" s="2"/>
      <c r="H26" s="2"/>
      <c r="I26" s="53"/>
      <c r="J26" s="2"/>
      <c r="K26" s="1"/>
      <c r="L26" s="54"/>
      <c r="M26" s="2"/>
      <c r="N26" s="2"/>
      <c r="O26" s="2"/>
      <c r="P26" s="55"/>
      <c r="Q26" s="3"/>
      <c r="R26" s="2"/>
      <c r="S26" s="56"/>
      <c r="T26" s="2"/>
      <c r="U26" s="7"/>
      <c r="V26" s="5"/>
      <c r="W26" s="6"/>
      <c r="Z26" s="38"/>
      <c r="AA26" s="38"/>
    </row>
    <row r="27" spans="1:27" ht="1.5" customHeight="1" x14ac:dyDescent="0.2">
      <c r="A27" s="1"/>
      <c r="B27" s="23"/>
      <c r="C27" s="23"/>
      <c r="D27" s="23"/>
      <c r="E27" s="23"/>
      <c r="F27" s="23"/>
      <c r="G27" s="2"/>
      <c r="H27" s="2"/>
      <c r="I27" s="1"/>
      <c r="J27" s="2"/>
      <c r="K27" s="1"/>
      <c r="L27" s="3"/>
      <c r="M27" s="2"/>
      <c r="N27" s="2"/>
      <c r="O27" s="2"/>
      <c r="P27" s="1"/>
      <c r="Q27" s="3"/>
      <c r="R27" s="2"/>
      <c r="S27" s="2"/>
      <c r="T27" s="2"/>
      <c r="U27" s="1"/>
      <c r="V27" s="2"/>
      <c r="W27" s="3"/>
      <c r="Z27" s="38"/>
      <c r="AA27" s="38"/>
    </row>
    <row r="28" spans="1:27" ht="9" customHeight="1" x14ac:dyDescent="0.2">
      <c r="A28" s="1"/>
      <c r="B28" s="23"/>
      <c r="C28" s="52" t="s">
        <v>16</v>
      </c>
      <c r="D28" s="52"/>
      <c r="E28" s="52"/>
      <c r="F28" s="52"/>
      <c r="G28" s="2"/>
      <c r="H28" s="2"/>
      <c r="I28" s="53">
        <v>910540.77</v>
      </c>
      <c r="J28" s="2"/>
      <c r="K28" s="1"/>
      <c r="L28" s="54">
        <v>0</v>
      </c>
      <c r="M28" s="2"/>
      <c r="N28" s="4">
        <f>I28+L28</f>
        <v>910540.77</v>
      </c>
      <c r="O28" s="2"/>
      <c r="P28" s="55">
        <v>348093.73</v>
      </c>
      <c r="Q28" s="3"/>
      <c r="R28" s="2"/>
      <c r="S28" s="56">
        <v>344306.33</v>
      </c>
      <c r="T28" s="2"/>
      <c r="U28" s="39">
        <f>N28-P28</f>
        <v>562447.04</v>
      </c>
      <c r="V28" s="40"/>
      <c r="W28" s="41"/>
      <c r="Z28" s="38"/>
      <c r="AA28" s="38"/>
    </row>
    <row r="29" spans="1:27" ht="6" customHeight="1" x14ac:dyDescent="0.2">
      <c r="A29" s="1"/>
      <c r="B29" s="23"/>
      <c r="C29" s="52"/>
      <c r="D29" s="52"/>
      <c r="E29" s="52"/>
      <c r="F29" s="52"/>
      <c r="G29" s="2"/>
      <c r="H29" s="2"/>
      <c r="I29" s="53"/>
      <c r="J29" s="2"/>
      <c r="K29" s="1"/>
      <c r="L29" s="54"/>
      <c r="M29" s="2"/>
      <c r="N29" s="2"/>
      <c r="O29" s="2"/>
      <c r="P29" s="55"/>
      <c r="Q29" s="3"/>
      <c r="R29" s="2"/>
      <c r="S29" s="56"/>
      <c r="T29" s="2"/>
      <c r="U29" s="7"/>
      <c r="V29" s="5"/>
      <c r="W29" s="6"/>
      <c r="Z29" s="38"/>
      <c r="AA29" s="38"/>
    </row>
    <row r="30" spans="1:27" ht="1.5" customHeight="1" x14ac:dyDescent="0.2">
      <c r="A30" s="1"/>
      <c r="B30" s="23"/>
      <c r="C30" s="23"/>
      <c r="D30" s="23"/>
      <c r="E30" s="23"/>
      <c r="F30" s="23"/>
      <c r="G30" s="2"/>
      <c r="H30" s="2"/>
      <c r="I30" s="1"/>
      <c r="J30" s="2"/>
      <c r="K30" s="1"/>
      <c r="L30" s="3"/>
      <c r="M30" s="2"/>
      <c r="N30" s="2"/>
      <c r="O30" s="2"/>
      <c r="P30" s="1"/>
      <c r="Q30" s="3"/>
      <c r="R30" s="2"/>
      <c r="S30" s="2"/>
      <c r="T30" s="2"/>
      <c r="U30" s="1"/>
      <c r="V30" s="2"/>
      <c r="W30" s="3"/>
      <c r="Z30" s="38"/>
      <c r="AA30" s="38"/>
    </row>
    <row r="31" spans="1:27" ht="9" customHeight="1" x14ac:dyDescent="0.2">
      <c r="A31" s="1"/>
      <c r="B31" s="23"/>
      <c r="C31" s="52" t="s">
        <v>17</v>
      </c>
      <c r="D31" s="52"/>
      <c r="E31" s="52"/>
      <c r="F31" s="52"/>
      <c r="G31" s="2"/>
      <c r="H31" s="2"/>
      <c r="I31" s="53">
        <v>109161044.19</v>
      </c>
      <c r="J31" s="2"/>
      <c r="K31" s="1"/>
      <c r="L31" s="54">
        <v>36212841.990000002</v>
      </c>
      <c r="M31" s="2"/>
      <c r="N31" s="4">
        <f>I31+L31</f>
        <v>145373886.18000001</v>
      </c>
      <c r="O31" s="2"/>
      <c r="P31" s="55">
        <v>53008206.200000003</v>
      </c>
      <c r="Q31" s="3"/>
      <c r="R31" s="2"/>
      <c r="S31" s="56">
        <v>52543006.899999999</v>
      </c>
      <c r="T31" s="2"/>
      <c r="U31" s="39">
        <f>N31-P31</f>
        <v>92365679.980000004</v>
      </c>
      <c r="V31" s="40"/>
      <c r="W31" s="41"/>
      <c r="Z31" s="38"/>
      <c r="AA31" s="38"/>
    </row>
    <row r="32" spans="1:27" ht="6" customHeight="1" x14ac:dyDescent="0.2">
      <c r="A32" s="1"/>
      <c r="B32" s="23"/>
      <c r="C32" s="52"/>
      <c r="D32" s="52"/>
      <c r="E32" s="52"/>
      <c r="F32" s="52"/>
      <c r="G32" s="2"/>
      <c r="H32" s="2"/>
      <c r="I32" s="53"/>
      <c r="J32" s="2"/>
      <c r="K32" s="1"/>
      <c r="L32" s="54"/>
      <c r="M32" s="2"/>
      <c r="N32" s="2"/>
      <c r="O32" s="2"/>
      <c r="P32" s="55"/>
      <c r="Q32" s="3"/>
      <c r="R32" s="2"/>
      <c r="S32" s="56"/>
      <c r="T32" s="2"/>
      <c r="U32" s="7"/>
      <c r="V32" s="5"/>
      <c r="W32" s="6"/>
      <c r="Z32" s="38"/>
      <c r="AA32" s="38"/>
    </row>
    <row r="33" spans="1:27" ht="1.5" customHeight="1" x14ac:dyDescent="0.2">
      <c r="A33" s="1"/>
      <c r="B33" s="23"/>
      <c r="C33" s="23"/>
      <c r="D33" s="23"/>
      <c r="E33" s="23"/>
      <c r="F33" s="23"/>
      <c r="G33" s="2"/>
      <c r="H33" s="2"/>
      <c r="I33" s="1"/>
      <c r="J33" s="2"/>
      <c r="K33" s="1"/>
      <c r="L33" s="3"/>
      <c r="M33" s="2"/>
      <c r="N33" s="2"/>
      <c r="O33" s="2"/>
      <c r="P33" s="1"/>
      <c r="Q33" s="3"/>
      <c r="R33" s="2"/>
      <c r="S33" s="2"/>
      <c r="T33" s="2"/>
      <c r="U33" s="1"/>
      <c r="V33" s="2"/>
      <c r="W33" s="3"/>
      <c r="Z33" s="38"/>
      <c r="AA33" s="38"/>
    </row>
    <row r="34" spans="1:27" ht="9" customHeight="1" x14ac:dyDescent="0.2">
      <c r="A34" s="1"/>
      <c r="B34" s="23"/>
      <c r="C34" s="52" t="s">
        <v>18</v>
      </c>
      <c r="D34" s="52"/>
      <c r="E34" s="52"/>
      <c r="F34" s="52"/>
      <c r="G34" s="2"/>
      <c r="H34" s="2"/>
      <c r="I34" s="53">
        <v>150766.75</v>
      </c>
      <c r="J34" s="2"/>
      <c r="K34" s="1"/>
      <c r="L34" s="54">
        <v>0</v>
      </c>
      <c r="M34" s="2"/>
      <c r="N34" s="4">
        <f>I34+L34</f>
        <v>150766.75</v>
      </c>
      <c r="O34" s="2"/>
      <c r="P34" s="55">
        <v>63200.18</v>
      </c>
      <c r="Q34" s="3"/>
      <c r="R34" s="2"/>
      <c r="S34" s="56">
        <v>63200.18</v>
      </c>
      <c r="T34" s="2"/>
      <c r="U34" s="39">
        <f>N34-P34</f>
        <v>87566.57</v>
      </c>
      <c r="V34" s="40"/>
      <c r="W34" s="41"/>
      <c r="Z34" s="38"/>
      <c r="AA34" s="38"/>
    </row>
    <row r="35" spans="1:27" ht="6" customHeight="1" x14ac:dyDescent="0.2">
      <c r="A35" s="1"/>
      <c r="B35" s="23"/>
      <c r="C35" s="52"/>
      <c r="D35" s="52"/>
      <c r="E35" s="52"/>
      <c r="F35" s="52"/>
      <c r="G35" s="2"/>
      <c r="H35" s="2"/>
      <c r="I35" s="53"/>
      <c r="J35" s="2"/>
      <c r="K35" s="1"/>
      <c r="L35" s="54"/>
      <c r="M35" s="2"/>
      <c r="N35" s="2"/>
      <c r="O35" s="2"/>
      <c r="P35" s="55"/>
      <c r="Q35" s="3"/>
      <c r="R35" s="2"/>
      <c r="S35" s="56"/>
      <c r="T35" s="2"/>
      <c r="U35" s="39">
        <f>N35-P35</f>
        <v>0</v>
      </c>
      <c r="V35" s="40"/>
      <c r="W35" s="41"/>
      <c r="Z35" s="38"/>
      <c r="AA35" s="38"/>
    </row>
    <row r="36" spans="1:27" ht="1.5" customHeight="1" x14ac:dyDescent="0.2">
      <c r="A36" s="1"/>
      <c r="B36" s="23"/>
      <c r="C36" s="23"/>
      <c r="D36" s="23"/>
      <c r="E36" s="23"/>
      <c r="F36" s="23"/>
      <c r="G36" s="2"/>
      <c r="H36" s="2"/>
      <c r="I36" s="1"/>
      <c r="J36" s="2"/>
      <c r="K36" s="1"/>
      <c r="L36" s="3"/>
      <c r="M36" s="2"/>
      <c r="N36" s="2"/>
      <c r="O36" s="2"/>
      <c r="P36" s="1"/>
      <c r="Q36" s="3"/>
      <c r="R36" s="2"/>
      <c r="S36" s="2"/>
      <c r="T36" s="2"/>
      <c r="U36" s="1"/>
      <c r="V36" s="2"/>
      <c r="W36" s="3"/>
      <c r="Z36" s="38"/>
      <c r="AA36" s="38"/>
    </row>
    <row r="37" spans="1:27" ht="9" customHeight="1" x14ac:dyDescent="0.2">
      <c r="A37" s="1"/>
      <c r="B37" s="23"/>
      <c r="C37" s="52" t="s">
        <v>19</v>
      </c>
      <c r="D37" s="52"/>
      <c r="E37" s="52"/>
      <c r="F37" s="52"/>
      <c r="G37" s="2"/>
      <c r="H37" s="2"/>
      <c r="I37" s="53">
        <v>39456396.729999997</v>
      </c>
      <c r="J37" s="2"/>
      <c r="K37" s="1"/>
      <c r="L37" s="54">
        <v>-313952.02</v>
      </c>
      <c r="M37" s="2"/>
      <c r="N37" s="4">
        <f>I37+L37</f>
        <v>39142444.709999993</v>
      </c>
      <c r="O37" s="2"/>
      <c r="P37" s="55">
        <v>14259618.220000001</v>
      </c>
      <c r="Q37" s="3"/>
      <c r="R37" s="2"/>
      <c r="S37" s="56">
        <v>14152426.210000001</v>
      </c>
      <c r="T37" s="2"/>
      <c r="U37" s="39">
        <f>N37-P37</f>
        <v>24882826.489999995</v>
      </c>
      <c r="V37" s="40"/>
      <c r="W37" s="41"/>
      <c r="Z37" s="38"/>
      <c r="AA37" s="38"/>
    </row>
    <row r="38" spans="1:27" ht="6" customHeight="1" x14ac:dyDescent="0.2">
      <c r="A38" s="1"/>
      <c r="B38" s="23"/>
      <c r="C38" s="52"/>
      <c r="D38" s="52"/>
      <c r="E38" s="52"/>
      <c r="F38" s="52"/>
      <c r="G38" s="2"/>
      <c r="H38" s="2"/>
      <c r="I38" s="53"/>
      <c r="J38" s="2"/>
      <c r="K38" s="1"/>
      <c r="L38" s="54"/>
      <c r="M38" s="2"/>
      <c r="N38" s="2"/>
      <c r="O38" s="2"/>
      <c r="P38" s="55"/>
      <c r="Q38" s="3"/>
      <c r="R38" s="2"/>
      <c r="S38" s="56"/>
      <c r="T38" s="2"/>
      <c r="U38" s="39">
        <f>N38-P38</f>
        <v>0</v>
      </c>
      <c r="V38" s="40"/>
      <c r="W38" s="41"/>
      <c r="Z38" s="38"/>
      <c r="AA38" s="38"/>
    </row>
    <row r="39" spans="1:27" ht="1.5" customHeight="1" x14ac:dyDescent="0.2">
      <c r="A39" s="1"/>
      <c r="B39" s="23"/>
      <c r="C39" s="23"/>
      <c r="D39" s="23"/>
      <c r="E39" s="23"/>
      <c r="F39" s="23"/>
      <c r="G39" s="2"/>
      <c r="H39" s="2"/>
      <c r="I39" s="1"/>
      <c r="J39" s="2"/>
      <c r="K39" s="1"/>
      <c r="L39" s="3"/>
      <c r="M39" s="2"/>
      <c r="N39" s="2"/>
      <c r="O39" s="2"/>
      <c r="P39" s="1"/>
      <c r="Q39" s="3"/>
      <c r="R39" s="2"/>
      <c r="S39" s="2"/>
      <c r="T39" s="2"/>
      <c r="U39" s="1"/>
      <c r="V39" s="2"/>
      <c r="W39" s="3"/>
      <c r="Z39" s="38"/>
      <c r="AA39" s="38"/>
    </row>
    <row r="40" spans="1:27" ht="9" customHeight="1" x14ac:dyDescent="0.2">
      <c r="A40" s="1"/>
      <c r="B40" s="23"/>
      <c r="C40" s="52" t="s">
        <v>20</v>
      </c>
      <c r="D40" s="52"/>
      <c r="E40" s="52"/>
      <c r="F40" s="52"/>
      <c r="G40" s="2"/>
      <c r="H40" s="2"/>
      <c r="I40" s="53">
        <v>96825613.459999993</v>
      </c>
      <c r="J40" s="2"/>
      <c r="K40" s="1"/>
      <c r="L40" s="54">
        <v>1570359.39</v>
      </c>
      <c r="M40" s="2"/>
      <c r="N40" s="4">
        <f>I40+L40</f>
        <v>98395972.849999994</v>
      </c>
      <c r="O40" s="2"/>
      <c r="P40" s="55">
        <v>46282649.93</v>
      </c>
      <c r="Q40" s="3"/>
      <c r="R40" s="2"/>
      <c r="S40" s="56">
        <v>40683382.509999998</v>
      </c>
      <c r="T40" s="2"/>
      <c r="U40" s="39">
        <f>N40-P40</f>
        <v>52113322.919999994</v>
      </c>
      <c r="V40" s="40"/>
      <c r="W40" s="41"/>
    </row>
    <row r="41" spans="1:27" ht="6" customHeight="1" x14ac:dyDescent="0.2">
      <c r="A41" s="1"/>
      <c r="B41" s="23"/>
      <c r="C41" s="52"/>
      <c r="D41" s="52"/>
      <c r="E41" s="52"/>
      <c r="F41" s="52"/>
      <c r="G41" s="2"/>
      <c r="H41" s="2"/>
      <c r="I41" s="53"/>
      <c r="J41" s="2"/>
      <c r="K41" s="1"/>
      <c r="L41" s="54"/>
      <c r="M41" s="2"/>
      <c r="N41" s="2"/>
      <c r="O41" s="2"/>
      <c r="P41" s="55"/>
      <c r="Q41" s="3"/>
      <c r="R41" s="2"/>
      <c r="S41" s="56"/>
      <c r="T41" s="2"/>
      <c r="U41" s="39">
        <f>N41-P41</f>
        <v>0</v>
      </c>
      <c r="V41" s="40"/>
      <c r="W41" s="41"/>
    </row>
    <row r="42" spans="1:27" ht="3.75" customHeight="1" x14ac:dyDescent="0.2">
      <c r="A42" s="1"/>
      <c r="B42" s="23"/>
      <c r="C42" s="23"/>
      <c r="D42" s="23"/>
      <c r="E42" s="23"/>
      <c r="F42" s="23"/>
      <c r="G42" s="2"/>
      <c r="H42" s="2"/>
      <c r="I42" s="1"/>
      <c r="J42" s="2"/>
      <c r="K42" s="1"/>
      <c r="L42" s="3"/>
      <c r="M42" s="2"/>
      <c r="N42" s="2"/>
      <c r="O42" s="2"/>
      <c r="P42" s="1"/>
      <c r="Q42" s="3"/>
      <c r="R42" s="2"/>
      <c r="S42" s="2"/>
      <c r="T42" s="2"/>
      <c r="U42" s="1"/>
      <c r="V42" s="2"/>
      <c r="W42" s="3"/>
    </row>
    <row r="43" spans="1:27" ht="13.5" customHeight="1" x14ac:dyDescent="0.2">
      <c r="A43" s="1"/>
      <c r="B43" s="68" t="s">
        <v>21</v>
      </c>
      <c r="C43" s="68"/>
      <c r="D43" s="68"/>
      <c r="E43" s="68"/>
      <c r="F43" s="68"/>
      <c r="G43" s="24"/>
      <c r="H43" s="24"/>
      <c r="I43" s="25">
        <f>I45+I48+I51+I54+I57+I60</f>
        <v>140467796.86000001</v>
      </c>
      <c r="J43" s="24"/>
      <c r="K43" s="26"/>
      <c r="L43" s="27">
        <f>L45+L48+L51+L54+L57+L60</f>
        <v>2347081.5</v>
      </c>
      <c r="M43" s="24"/>
      <c r="N43" s="29">
        <f>I43+L43</f>
        <v>142814878.36000001</v>
      </c>
      <c r="O43" s="24"/>
      <c r="P43" s="30">
        <f>P45+P48+P51+P54+P57+P60</f>
        <v>63896916.819999993</v>
      </c>
      <c r="Q43" s="28"/>
      <c r="R43" s="24"/>
      <c r="S43" s="29">
        <f>S45+S48+S51+S54+S57+S60</f>
        <v>57708292.5</v>
      </c>
      <c r="T43" s="24"/>
      <c r="U43" s="69">
        <f>N43-P43</f>
        <v>78917961.540000021</v>
      </c>
      <c r="V43" s="70"/>
      <c r="W43" s="71"/>
    </row>
    <row r="44" spans="1:27" ht="1.5" customHeight="1" x14ac:dyDescent="0.2">
      <c r="A44" s="1"/>
      <c r="B44" s="23"/>
      <c r="C44" s="23"/>
      <c r="D44" s="23"/>
      <c r="E44" s="23"/>
      <c r="F44" s="23"/>
      <c r="G44" s="2"/>
      <c r="H44" s="2"/>
      <c r="I44" s="1"/>
      <c r="J44" s="2"/>
      <c r="K44" s="1"/>
      <c r="L44" s="3"/>
      <c r="M44" s="2"/>
      <c r="N44" s="2"/>
      <c r="O44" s="2"/>
      <c r="P44" s="1"/>
      <c r="Q44" s="3"/>
      <c r="R44" s="2"/>
      <c r="S44" s="2"/>
      <c r="T44" s="2"/>
      <c r="U44" s="1"/>
      <c r="V44" s="2"/>
      <c r="W44" s="3"/>
    </row>
    <row r="45" spans="1:27" ht="9" customHeight="1" x14ac:dyDescent="0.2">
      <c r="A45" s="1"/>
      <c r="B45" s="23"/>
      <c r="C45" s="52" t="s">
        <v>22</v>
      </c>
      <c r="D45" s="52"/>
      <c r="E45" s="52"/>
      <c r="F45" s="52"/>
      <c r="G45" s="2"/>
      <c r="H45" s="2"/>
      <c r="I45" s="53">
        <v>556586.68000000005</v>
      </c>
      <c r="J45" s="2"/>
      <c r="K45" s="1"/>
      <c r="L45" s="54">
        <v>0</v>
      </c>
      <c r="M45" s="2"/>
      <c r="N45" s="4">
        <f>I45+L45</f>
        <v>556586.68000000005</v>
      </c>
      <c r="O45" s="2"/>
      <c r="P45" s="55">
        <v>228513.43</v>
      </c>
      <c r="Q45" s="3"/>
      <c r="R45" s="2"/>
      <c r="S45" s="56">
        <v>228513.43</v>
      </c>
      <c r="T45" s="2"/>
      <c r="U45" s="39">
        <f>N45-P45</f>
        <v>328073.25000000006</v>
      </c>
      <c r="V45" s="40"/>
      <c r="W45" s="41"/>
    </row>
    <row r="46" spans="1:27" ht="6" customHeight="1" x14ac:dyDescent="0.2">
      <c r="A46" s="1"/>
      <c r="B46" s="23"/>
      <c r="C46" s="52"/>
      <c r="D46" s="52"/>
      <c r="E46" s="52"/>
      <c r="F46" s="52"/>
      <c r="G46" s="2"/>
      <c r="H46" s="2"/>
      <c r="I46" s="53"/>
      <c r="J46" s="2"/>
      <c r="K46" s="1"/>
      <c r="L46" s="54"/>
      <c r="M46" s="2"/>
      <c r="N46" s="2"/>
      <c r="O46" s="2"/>
      <c r="P46" s="55"/>
      <c r="Q46" s="3"/>
      <c r="R46" s="2"/>
      <c r="S46" s="56"/>
      <c r="T46" s="2"/>
      <c r="U46" s="39">
        <f>N46-P46</f>
        <v>0</v>
      </c>
      <c r="V46" s="40"/>
      <c r="W46" s="41"/>
    </row>
    <row r="47" spans="1:27" ht="1.5" customHeight="1" x14ac:dyDescent="0.2">
      <c r="A47" s="1"/>
      <c r="B47" s="23"/>
      <c r="C47" s="23"/>
      <c r="D47" s="23"/>
      <c r="E47" s="23"/>
      <c r="F47" s="23"/>
      <c r="G47" s="2"/>
      <c r="H47" s="2"/>
      <c r="I47" s="1"/>
      <c r="J47" s="2"/>
      <c r="K47" s="1"/>
      <c r="L47" s="3"/>
      <c r="M47" s="2"/>
      <c r="N47" s="2"/>
      <c r="O47" s="2"/>
      <c r="P47" s="1"/>
      <c r="Q47" s="3"/>
      <c r="R47" s="2"/>
      <c r="S47" s="2"/>
      <c r="T47" s="2"/>
      <c r="U47" s="1"/>
      <c r="V47" s="2"/>
      <c r="W47" s="3"/>
    </row>
    <row r="48" spans="1:27" ht="9" customHeight="1" x14ac:dyDescent="0.2">
      <c r="A48" s="1"/>
      <c r="B48" s="23"/>
      <c r="C48" s="52" t="s">
        <v>23</v>
      </c>
      <c r="D48" s="52"/>
      <c r="E48" s="52"/>
      <c r="F48" s="52"/>
      <c r="G48" s="2"/>
      <c r="H48" s="2"/>
      <c r="I48" s="53">
        <v>115794178.58</v>
      </c>
      <c r="J48" s="2"/>
      <c r="K48" s="1"/>
      <c r="L48" s="54">
        <v>986816.49</v>
      </c>
      <c r="M48" s="2"/>
      <c r="N48" s="4">
        <f>I48+L48</f>
        <v>116780995.06999999</v>
      </c>
      <c r="O48" s="2"/>
      <c r="P48" s="55">
        <v>50245827.689999998</v>
      </c>
      <c r="Q48" s="3"/>
      <c r="R48" s="2"/>
      <c r="S48" s="56">
        <v>45382365.460000001</v>
      </c>
      <c r="T48" s="2"/>
      <c r="U48" s="39">
        <f>N48-P48</f>
        <v>66535167.379999995</v>
      </c>
      <c r="V48" s="40"/>
      <c r="W48" s="41"/>
    </row>
    <row r="49" spans="1:23" ht="6" customHeight="1" x14ac:dyDescent="0.2">
      <c r="A49" s="1"/>
      <c r="B49" s="23"/>
      <c r="C49" s="52"/>
      <c r="D49" s="52"/>
      <c r="E49" s="52"/>
      <c r="F49" s="52"/>
      <c r="G49" s="2"/>
      <c r="H49" s="2"/>
      <c r="I49" s="53"/>
      <c r="J49" s="2"/>
      <c r="K49" s="1"/>
      <c r="L49" s="54"/>
      <c r="M49" s="2"/>
      <c r="N49" s="2"/>
      <c r="O49" s="2"/>
      <c r="P49" s="55"/>
      <c r="Q49" s="3"/>
      <c r="R49" s="2"/>
      <c r="S49" s="56"/>
      <c r="T49" s="2"/>
      <c r="U49" s="39">
        <f>N49-P49</f>
        <v>0</v>
      </c>
      <c r="V49" s="40"/>
      <c r="W49" s="41"/>
    </row>
    <row r="50" spans="1:23" ht="1.5" customHeight="1" x14ac:dyDescent="0.2">
      <c r="A50" s="1"/>
      <c r="B50" s="23"/>
      <c r="C50" s="23"/>
      <c r="D50" s="23"/>
      <c r="E50" s="23"/>
      <c r="F50" s="23"/>
      <c r="G50" s="2"/>
      <c r="H50" s="2"/>
      <c r="I50" s="1"/>
      <c r="J50" s="2"/>
      <c r="K50" s="1"/>
      <c r="L50" s="3"/>
      <c r="M50" s="2"/>
      <c r="N50" s="2"/>
      <c r="O50" s="2"/>
      <c r="P50" s="1"/>
      <c r="Q50" s="3"/>
      <c r="R50" s="2"/>
      <c r="S50" s="2"/>
      <c r="T50" s="2"/>
      <c r="U50" s="1"/>
      <c r="V50" s="2"/>
      <c r="W50" s="3"/>
    </row>
    <row r="51" spans="1:23" ht="9" customHeight="1" x14ac:dyDescent="0.2">
      <c r="A51" s="1"/>
      <c r="B51" s="23"/>
      <c r="C51" s="52" t="s">
        <v>24</v>
      </c>
      <c r="D51" s="52"/>
      <c r="E51" s="52"/>
      <c r="F51" s="52"/>
      <c r="G51" s="2"/>
      <c r="H51" s="2"/>
      <c r="I51" s="53">
        <v>6781594.2599999998</v>
      </c>
      <c r="J51" s="2"/>
      <c r="K51" s="1"/>
      <c r="L51" s="54">
        <v>65000</v>
      </c>
      <c r="M51" s="2"/>
      <c r="N51" s="4">
        <f>I51+L51</f>
        <v>6846594.2599999998</v>
      </c>
      <c r="O51" s="2"/>
      <c r="P51" s="55">
        <v>3205721.05</v>
      </c>
      <c r="Q51" s="3"/>
      <c r="R51" s="2"/>
      <c r="S51" s="56">
        <v>3145516.89</v>
      </c>
      <c r="T51" s="2"/>
      <c r="U51" s="39">
        <f>N51-P51</f>
        <v>3640873.21</v>
      </c>
      <c r="V51" s="40"/>
      <c r="W51" s="41"/>
    </row>
    <row r="52" spans="1:23" ht="6" customHeight="1" x14ac:dyDescent="0.2">
      <c r="A52" s="1"/>
      <c r="B52" s="23"/>
      <c r="C52" s="52"/>
      <c r="D52" s="52"/>
      <c r="E52" s="52"/>
      <c r="F52" s="52"/>
      <c r="G52" s="2"/>
      <c r="H52" s="2"/>
      <c r="I52" s="53"/>
      <c r="J52" s="2"/>
      <c r="K52" s="1"/>
      <c r="L52" s="54"/>
      <c r="M52" s="2"/>
      <c r="N52" s="2"/>
      <c r="O52" s="2"/>
      <c r="P52" s="55"/>
      <c r="Q52" s="3"/>
      <c r="R52" s="2"/>
      <c r="S52" s="56"/>
      <c r="T52" s="2"/>
      <c r="U52" s="39">
        <f>N52-P52</f>
        <v>0</v>
      </c>
      <c r="V52" s="40"/>
      <c r="W52" s="41"/>
    </row>
    <row r="53" spans="1:23" ht="1.5" customHeight="1" x14ac:dyDescent="0.2">
      <c r="A53" s="1"/>
      <c r="B53" s="23"/>
      <c r="C53" s="23"/>
      <c r="D53" s="23"/>
      <c r="E53" s="23"/>
      <c r="F53" s="23"/>
      <c r="G53" s="2"/>
      <c r="H53" s="2"/>
      <c r="I53" s="1"/>
      <c r="J53" s="2"/>
      <c r="K53" s="1"/>
      <c r="L53" s="3"/>
      <c r="M53" s="2"/>
      <c r="N53" s="2"/>
      <c r="O53" s="2"/>
      <c r="P53" s="1"/>
      <c r="Q53" s="3"/>
      <c r="R53" s="2"/>
      <c r="S53" s="2"/>
      <c r="T53" s="2"/>
      <c r="U53" s="1"/>
      <c r="V53" s="2"/>
      <c r="W53" s="3"/>
    </row>
    <row r="54" spans="1:23" ht="9" customHeight="1" x14ac:dyDescent="0.2">
      <c r="A54" s="1"/>
      <c r="B54" s="23"/>
      <c r="C54" s="52" t="s">
        <v>25</v>
      </c>
      <c r="D54" s="52"/>
      <c r="E54" s="52"/>
      <c r="F54" s="52"/>
      <c r="G54" s="2"/>
      <c r="H54" s="2"/>
      <c r="I54" s="53">
        <v>4083011.7</v>
      </c>
      <c r="J54" s="2"/>
      <c r="K54" s="1"/>
      <c r="L54" s="54">
        <v>0</v>
      </c>
      <c r="M54" s="2"/>
      <c r="N54" s="4">
        <f>I54+L54</f>
        <v>4083011.7</v>
      </c>
      <c r="O54" s="2"/>
      <c r="P54" s="55">
        <v>1719980.75</v>
      </c>
      <c r="Q54" s="3"/>
      <c r="R54" s="2"/>
      <c r="S54" s="56">
        <v>1624980.76</v>
      </c>
      <c r="T54" s="2"/>
      <c r="U54" s="39">
        <f>N54-P54</f>
        <v>2363030.9500000002</v>
      </c>
      <c r="V54" s="40"/>
      <c r="W54" s="41"/>
    </row>
    <row r="55" spans="1:23" ht="6" customHeight="1" x14ac:dyDescent="0.2">
      <c r="A55" s="1"/>
      <c r="B55" s="23"/>
      <c r="C55" s="52"/>
      <c r="D55" s="52"/>
      <c r="E55" s="52"/>
      <c r="F55" s="52"/>
      <c r="G55" s="2"/>
      <c r="H55" s="2"/>
      <c r="I55" s="53"/>
      <c r="J55" s="2"/>
      <c r="K55" s="1"/>
      <c r="L55" s="54"/>
      <c r="M55" s="2"/>
      <c r="N55" s="2"/>
      <c r="O55" s="2"/>
      <c r="P55" s="55"/>
      <c r="Q55" s="3"/>
      <c r="R55" s="2"/>
      <c r="S55" s="56"/>
      <c r="T55" s="2"/>
      <c r="U55" s="39">
        <f>N55-P55</f>
        <v>0</v>
      </c>
      <c r="V55" s="40"/>
      <c r="W55" s="41"/>
    </row>
    <row r="56" spans="1:23" ht="1.5" customHeight="1" x14ac:dyDescent="0.2">
      <c r="A56" s="1"/>
      <c r="B56" s="23"/>
      <c r="C56" s="23"/>
      <c r="D56" s="23"/>
      <c r="E56" s="23"/>
      <c r="F56" s="23"/>
      <c r="G56" s="2"/>
      <c r="H56" s="2"/>
      <c r="I56" s="1"/>
      <c r="J56" s="2"/>
      <c r="K56" s="1"/>
      <c r="L56" s="3"/>
      <c r="M56" s="2"/>
      <c r="N56" s="2"/>
      <c r="O56" s="2"/>
      <c r="P56" s="1"/>
      <c r="Q56" s="3"/>
      <c r="R56" s="2"/>
      <c r="S56" s="2"/>
      <c r="T56" s="2"/>
      <c r="U56" s="1"/>
      <c r="V56" s="2"/>
      <c r="W56" s="3"/>
    </row>
    <row r="57" spans="1:23" ht="9" customHeight="1" x14ac:dyDescent="0.2">
      <c r="A57" s="1"/>
      <c r="B57" s="23"/>
      <c r="C57" s="52" t="s">
        <v>26</v>
      </c>
      <c r="D57" s="52"/>
      <c r="E57" s="52"/>
      <c r="F57" s="52"/>
      <c r="G57" s="2"/>
      <c r="H57" s="2"/>
      <c r="I57" s="53">
        <v>4046271.47</v>
      </c>
      <c r="J57" s="2"/>
      <c r="K57" s="1"/>
      <c r="L57" s="54">
        <v>0</v>
      </c>
      <c r="M57" s="2"/>
      <c r="N57" s="4">
        <f>I57+L57</f>
        <v>4046271.47</v>
      </c>
      <c r="O57" s="2"/>
      <c r="P57" s="55">
        <v>2005747.73</v>
      </c>
      <c r="Q57" s="3"/>
      <c r="R57" s="2"/>
      <c r="S57" s="56">
        <v>1790747.68</v>
      </c>
      <c r="T57" s="2"/>
      <c r="U57" s="39">
        <f>N57-P57</f>
        <v>2040523.7400000002</v>
      </c>
      <c r="V57" s="40"/>
      <c r="W57" s="41"/>
    </row>
    <row r="58" spans="1:23" ht="6" customHeight="1" x14ac:dyDescent="0.2">
      <c r="A58" s="1"/>
      <c r="B58" s="23"/>
      <c r="C58" s="52"/>
      <c r="D58" s="52"/>
      <c r="E58" s="52"/>
      <c r="F58" s="52"/>
      <c r="G58" s="2"/>
      <c r="H58" s="2"/>
      <c r="I58" s="53"/>
      <c r="J58" s="2"/>
      <c r="K58" s="1"/>
      <c r="L58" s="54"/>
      <c r="M58" s="2"/>
      <c r="N58" s="2"/>
      <c r="O58" s="2"/>
      <c r="P58" s="55"/>
      <c r="Q58" s="3"/>
      <c r="R58" s="2"/>
      <c r="S58" s="56"/>
      <c r="T58" s="2"/>
      <c r="U58" s="39">
        <f>N58-P58</f>
        <v>0</v>
      </c>
      <c r="V58" s="40"/>
      <c r="W58" s="41"/>
    </row>
    <row r="59" spans="1:23" ht="1.5" customHeight="1" x14ac:dyDescent="0.2">
      <c r="A59" s="1"/>
      <c r="B59" s="23"/>
      <c r="C59" s="23"/>
      <c r="D59" s="23"/>
      <c r="E59" s="23"/>
      <c r="F59" s="23"/>
      <c r="G59" s="2"/>
      <c r="H59" s="2"/>
      <c r="I59" s="1"/>
      <c r="J59" s="2"/>
      <c r="K59" s="1"/>
      <c r="L59" s="3"/>
      <c r="M59" s="2"/>
      <c r="N59" s="2"/>
      <c r="O59" s="2"/>
      <c r="P59" s="1"/>
      <c r="Q59" s="3"/>
      <c r="R59" s="2"/>
      <c r="S59" s="2"/>
      <c r="T59" s="2"/>
      <c r="U59" s="1"/>
      <c r="V59" s="2"/>
      <c r="W59" s="3"/>
    </row>
    <row r="60" spans="1:23" ht="9" customHeight="1" x14ac:dyDescent="0.2">
      <c r="A60" s="1"/>
      <c r="B60" s="23"/>
      <c r="C60" s="52" t="s">
        <v>27</v>
      </c>
      <c r="D60" s="52"/>
      <c r="E60" s="52"/>
      <c r="F60" s="52"/>
      <c r="G60" s="2"/>
      <c r="H60" s="2"/>
      <c r="I60" s="53">
        <v>9206154.1699999999</v>
      </c>
      <c r="J60" s="2"/>
      <c r="K60" s="1"/>
      <c r="L60" s="54">
        <v>1295265.01</v>
      </c>
      <c r="M60" s="2"/>
      <c r="N60" s="4">
        <f>I60+L60</f>
        <v>10501419.18</v>
      </c>
      <c r="O60" s="2"/>
      <c r="P60" s="55">
        <v>6491126.1699999999</v>
      </c>
      <c r="Q60" s="3"/>
      <c r="R60" s="2"/>
      <c r="S60" s="56">
        <v>5536168.2800000003</v>
      </c>
      <c r="T60" s="2"/>
      <c r="U60" s="39">
        <f>N60-P60</f>
        <v>4010293.01</v>
      </c>
      <c r="V60" s="40"/>
      <c r="W60" s="41"/>
    </row>
    <row r="61" spans="1:23" ht="6" customHeight="1" x14ac:dyDescent="0.2">
      <c r="A61" s="1"/>
      <c r="B61" s="23"/>
      <c r="C61" s="52"/>
      <c r="D61" s="52"/>
      <c r="E61" s="52"/>
      <c r="F61" s="52"/>
      <c r="G61" s="2"/>
      <c r="H61" s="2"/>
      <c r="I61" s="53"/>
      <c r="J61" s="2"/>
      <c r="K61" s="1"/>
      <c r="L61" s="54"/>
      <c r="M61" s="2"/>
      <c r="N61" s="2"/>
      <c r="O61" s="2"/>
      <c r="P61" s="55"/>
      <c r="Q61" s="3"/>
      <c r="R61" s="2"/>
      <c r="S61" s="56"/>
      <c r="T61" s="2"/>
      <c r="U61" s="39">
        <f>N61-P61</f>
        <v>0</v>
      </c>
      <c r="V61" s="40"/>
      <c r="W61" s="41"/>
    </row>
    <row r="62" spans="1:23" ht="3.75" customHeight="1" x14ac:dyDescent="0.2">
      <c r="A62" s="1"/>
      <c r="B62" s="23"/>
      <c r="C62" s="23"/>
      <c r="D62" s="23"/>
      <c r="E62" s="23"/>
      <c r="F62" s="23"/>
      <c r="G62" s="2"/>
      <c r="H62" s="2"/>
      <c r="I62" s="1"/>
      <c r="J62" s="2"/>
      <c r="K62" s="1"/>
      <c r="L62" s="3"/>
      <c r="M62" s="2"/>
      <c r="N62" s="2"/>
      <c r="O62" s="2"/>
      <c r="P62" s="1"/>
      <c r="Q62" s="3"/>
      <c r="R62" s="2"/>
      <c r="S62" s="2"/>
      <c r="T62" s="2"/>
      <c r="U62" s="1"/>
      <c r="V62" s="2"/>
      <c r="W62" s="3"/>
    </row>
    <row r="63" spans="1:23" ht="13.5" customHeight="1" x14ac:dyDescent="0.2">
      <c r="A63" s="1"/>
      <c r="B63" s="68" t="s">
        <v>28</v>
      </c>
      <c r="C63" s="68"/>
      <c r="D63" s="68"/>
      <c r="E63" s="68"/>
      <c r="F63" s="68"/>
      <c r="G63" s="24"/>
      <c r="H63" s="24"/>
      <c r="I63" s="25">
        <f>I65+I68+I71</f>
        <v>6640132.0199999996</v>
      </c>
      <c r="J63" s="24"/>
      <c r="K63" s="26"/>
      <c r="L63" s="27">
        <f>L65+L68+L71</f>
        <v>0</v>
      </c>
      <c r="M63" s="24"/>
      <c r="N63" s="29">
        <v>6640132.0199999996</v>
      </c>
      <c r="O63" s="24"/>
      <c r="P63" s="30">
        <f>P65+P68+P71</f>
        <v>2766809.57</v>
      </c>
      <c r="Q63" s="28"/>
      <c r="R63" s="24"/>
      <c r="S63" s="29">
        <f>S65+S68+S71</f>
        <v>2755235.09</v>
      </c>
      <c r="T63" s="24"/>
      <c r="U63" s="69">
        <f>N63-P63</f>
        <v>3873322.4499999997</v>
      </c>
      <c r="V63" s="70"/>
      <c r="W63" s="71"/>
    </row>
    <row r="64" spans="1:23" ht="1.5" customHeight="1" x14ac:dyDescent="0.2">
      <c r="A64" s="1"/>
      <c r="B64" s="23"/>
      <c r="C64" s="23"/>
      <c r="D64" s="23"/>
      <c r="E64" s="23"/>
      <c r="F64" s="23"/>
      <c r="G64" s="2"/>
      <c r="H64" s="2"/>
      <c r="I64" s="1"/>
      <c r="J64" s="2"/>
      <c r="K64" s="1"/>
      <c r="L64" s="3"/>
      <c r="M64" s="2"/>
      <c r="N64" s="2"/>
      <c r="O64" s="2"/>
      <c r="P64" s="1"/>
      <c r="Q64" s="3"/>
      <c r="R64" s="2"/>
      <c r="S64" s="2"/>
      <c r="T64" s="2"/>
      <c r="U64" s="1"/>
      <c r="V64" s="2"/>
      <c r="W64" s="3"/>
    </row>
    <row r="65" spans="1:23" ht="9" customHeight="1" x14ac:dyDescent="0.2">
      <c r="A65" s="1"/>
      <c r="B65" s="23"/>
      <c r="C65" s="52" t="s">
        <v>29</v>
      </c>
      <c r="D65" s="52"/>
      <c r="E65" s="52"/>
      <c r="F65" s="52"/>
      <c r="G65" s="2"/>
      <c r="H65" s="2"/>
      <c r="I65" s="53">
        <v>4163188.56</v>
      </c>
      <c r="J65" s="2"/>
      <c r="K65" s="1"/>
      <c r="L65" s="54">
        <v>0</v>
      </c>
      <c r="M65" s="2"/>
      <c r="N65" s="4">
        <f>I65+L65</f>
        <v>4163188.56</v>
      </c>
      <c r="O65" s="2"/>
      <c r="P65" s="55">
        <v>1637049.68</v>
      </c>
      <c r="Q65" s="3"/>
      <c r="R65" s="2"/>
      <c r="S65" s="56">
        <v>1625475.2</v>
      </c>
      <c r="T65" s="2"/>
      <c r="U65" s="39">
        <f>N65-P65</f>
        <v>2526138.88</v>
      </c>
      <c r="V65" s="40"/>
      <c r="W65" s="41"/>
    </row>
    <row r="66" spans="1:23" ht="6" customHeight="1" x14ac:dyDescent="0.2">
      <c r="A66" s="1"/>
      <c r="B66" s="23"/>
      <c r="C66" s="52"/>
      <c r="D66" s="52"/>
      <c r="E66" s="52"/>
      <c r="F66" s="52"/>
      <c r="G66" s="2"/>
      <c r="H66" s="2"/>
      <c r="I66" s="53"/>
      <c r="J66" s="2"/>
      <c r="K66" s="1"/>
      <c r="L66" s="54"/>
      <c r="M66" s="2"/>
      <c r="N66" s="2"/>
      <c r="O66" s="2"/>
      <c r="P66" s="55"/>
      <c r="Q66" s="3"/>
      <c r="R66" s="2"/>
      <c r="S66" s="56"/>
      <c r="T66" s="2"/>
      <c r="U66" s="39">
        <f>N66-P66</f>
        <v>0</v>
      </c>
      <c r="V66" s="40"/>
      <c r="W66" s="41"/>
    </row>
    <row r="67" spans="1:23" ht="1.5" customHeight="1" x14ac:dyDescent="0.2">
      <c r="A67" s="1"/>
      <c r="B67" s="23"/>
      <c r="C67" s="23"/>
      <c r="D67" s="23"/>
      <c r="E67" s="23"/>
      <c r="F67" s="23"/>
      <c r="G67" s="2"/>
      <c r="H67" s="2"/>
      <c r="I67" s="1"/>
      <c r="J67" s="2"/>
      <c r="K67" s="1"/>
      <c r="L67" s="3"/>
      <c r="M67" s="2"/>
      <c r="N67" s="2"/>
      <c r="O67" s="2"/>
      <c r="P67" s="1"/>
      <c r="Q67" s="3"/>
      <c r="R67" s="2"/>
      <c r="S67" s="2"/>
      <c r="T67" s="2"/>
      <c r="U67" s="1"/>
      <c r="V67" s="2"/>
      <c r="W67" s="3"/>
    </row>
    <row r="68" spans="1:23" ht="9" customHeight="1" x14ac:dyDescent="0.2">
      <c r="A68" s="1"/>
      <c r="B68" s="23"/>
      <c r="C68" s="52" t="s">
        <v>30</v>
      </c>
      <c r="D68" s="52"/>
      <c r="E68" s="52"/>
      <c r="F68" s="52"/>
      <c r="G68" s="2"/>
      <c r="H68" s="2"/>
      <c r="I68" s="53">
        <v>2383943.46</v>
      </c>
      <c r="J68" s="2"/>
      <c r="K68" s="1"/>
      <c r="L68" s="54">
        <v>0</v>
      </c>
      <c r="M68" s="2"/>
      <c r="N68" s="4">
        <f>I68+L68</f>
        <v>2383943.46</v>
      </c>
      <c r="O68" s="2"/>
      <c r="P68" s="55">
        <v>1094695.18</v>
      </c>
      <c r="Q68" s="3"/>
      <c r="R68" s="2"/>
      <c r="S68" s="56">
        <v>1094695.18</v>
      </c>
      <c r="T68" s="2"/>
      <c r="U68" s="39">
        <f>N68-P68</f>
        <v>1289248.28</v>
      </c>
      <c r="V68" s="40"/>
      <c r="W68" s="41"/>
    </row>
    <row r="69" spans="1:23" ht="6" customHeight="1" x14ac:dyDescent="0.2">
      <c r="A69" s="1"/>
      <c r="B69" s="23"/>
      <c r="C69" s="52"/>
      <c r="D69" s="52"/>
      <c r="E69" s="52"/>
      <c r="F69" s="52"/>
      <c r="G69" s="2"/>
      <c r="H69" s="2"/>
      <c r="I69" s="53"/>
      <c r="J69" s="2"/>
      <c r="K69" s="1"/>
      <c r="L69" s="54"/>
      <c r="M69" s="2"/>
      <c r="N69" s="2"/>
      <c r="O69" s="2"/>
      <c r="P69" s="55"/>
      <c r="Q69" s="3"/>
      <c r="R69" s="2"/>
      <c r="S69" s="56"/>
      <c r="T69" s="2"/>
      <c r="U69" s="39">
        <f>N69-P69</f>
        <v>0</v>
      </c>
      <c r="V69" s="40"/>
      <c r="W69" s="41"/>
    </row>
    <row r="70" spans="1:23" ht="1.5" customHeight="1" x14ac:dyDescent="0.2">
      <c r="A70" s="1"/>
      <c r="B70" s="23"/>
      <c r="C70" s="23"/>
      <c r="D70" s="23"/>
      <c r="E70" s="23"/>
      <c r="F70" s="23"/>
      <c r="G70" s="2"/>
      <c r="H70" s="2"/>
      <c r="I70" s="1"/>
      <c r="J70" s="2"/>
      <c r="K70" s="1"/>
      <c r="L70" s="3"/>
      <c r="M70" s="2"/>
      <c r="N70" s="2"/>
      <c r="O70" s="2"/>
      <c r="P70" s="1"/>
      <c r="Q70" s="3"/>
      <c r="R70" s="2"/>
      <c r="S70" s="2"/>
      <c r="T70" s="2"/>
      <c r="U70" s="1"/>
      <c r="V70" s="2"/>
      <c r="W70" s="3"/>
    </row>
    <row r="71" spans="1:23" ht="9" customHeight="1" x14ac:dyDescent="0.2">
      <c r="A71" s="1"/>
      <c r="B71" s="23"/>
      <c r="C71" s="52" t="s">
        <v>31</v>
      </c>
      <c r="D71" s="52"/>
      <c r="E71" s="52"/>
      <c r="F71" s="52"/>
      <c r="G71" s="2"/>
      <c r="H71" s="2"/>
      <c r="I71" s="53">
        <v>93000</v>
      </c>
      <c r="J71" s="2"/>
      <c r="K71" s="1"/>
      <c r="L71" s="54">
        <v>0</v>
      </c>
      <c r="M71" s="2"/>
      <c r="N71" s="4">
        <f>I71+L71</f>
        <v>93000</v>
      </c>
      <c r="O71" s="2"/>
      <c r="P71" s="55">
        <v>35064.71</v>
      </c>
      <c r="Q71" s="3"/>
      <c r="R71" s="2"/>
      <c r="S71" s="56">
        <v>35064.71</v>
      </c>
      <c r="T71" s="2"/>
      <c r="U71" s="39">
        <f>N71-P71</f>
        <v>57935.29</v>
      </c>
      <c r="V71" s="40"/>
      <c r="W71" s="41"/>
    </row>
    <row r="72" spans="1:23" ht="6" customHeight="1" x14ac:dyDescent="0.2">
      <c r="A72" s="1"/>
      <c r="B72" s="23"/>
      <c r="C72" s="52"/>
      <c r="D72" s="52"/>
      <c r="E72" s="52"/>
      <c r="F72" s="52"/>
      <c r="G72" s="2"/>
      <c r="H72" s="2"/>
      <c r="I72" s="53"/>
      <c r="J72" s="2"/>
      <c r="K72" s="1"/>
      <c r="L72" s="54"/>
      <c r="M72" s="2"/>
      <c r="N72" s="2"/>
      <c r="O72" s="2"/>
      <c r="P72" s="55"/>
      <c r="Q72" s="3"/>
      <c r="R72" s="2"/>
      <c r="S72" s="56"/>
      <c r="T72" s="2"/>
      <c r="U72" s="39">
        <f>N72-P72</f>
        <v>0</v>
      </c>
      <c r="V72" s="40"/>
      <c r="W72" s="41"/>
    </row>
    <row r="73" spans="1:23" ht="3.75" customHeight="1" x14ac:dyDescent="0.2">
      <c r="A73" s="1"/>
      <c r="B73" s="23"/>
      <c r="C73" s="23"/>
      <c r="D73" s="23"/>
      <c r="E73" s="23"/>
      <c r="F73" s="23"/>
      <c r="G73" s="2"/>
      <c r="H73" s="2"/>
      <c r="I73" s="1"/>
      <c r="J73" s="2"/>
      <c r="K73" s="1"/>
      <c r="L73" s="3"/>
      <c r="M73" s="2"/>
      <c r="N73" s="2"/>
      <c r="O73" s="2"/>
      <c r="P73" s="1"/>
      <c r="Q73" s="3"/>
      <c r="R73" s="2"/>
      <c r="S73" s="2"/>
      <c r="T73" s="2"/>
      <c r="U73" s="1"/>
      <c r="V73" s="2"/>
      <c r="W73" s="3"/>
    </row>
    <row r="74" spans="1:23" ht="13.5" customHeight="1" x14ac:dyDescent="0.2">
      <c r="A74" s="1"/>
      <c r="B74" s="64" t="s">
        <v>32</v>
      </c>
      <c r="C74" s="64"/>
      <c r="D74" s="64"/>
      <c r="E74" s="64"/>
      <c r="F74" s="64"/>
      <c r="G74" s="32"/>
      <c r="H74" s="32"/>
      <c r="I74" s="33">
        <f>I76</f>
        <v>607566.04</v>
      </c>
      <c r="J74" s="32"/>
      <c r="K74" s="34"/>
      <c r="L74" s="35">
        <f>L76</f>
        <v>30000</v>
      </c>
      <c r="M74" s="32"/>
      <c r="N74" s="36">
        <f>I74+L74</f>
        <v>637566.04</v>
      </c>
      <c r="O74" s="32"/>
      <c r="P74" s="30">
        <f>P76</f>
        <v>240161.76</v>
      </c>
      <c r="Q74" s="37"/>
      <c r="R74" s="32"/>
      <c r="S74" s="36">
        <f>S76</f>
        <v>240161.76</v>
      </c>
      <c r="T74" s="32"/>
      <c r="U74" s="65">
        <f>N74-P74</f>
        <v>397404.28</v>
      </c>
      <c r="V74" s="66"/>
      <c r="W74" s="67"/>
    </row>
    <row r="75" spans="1:23" ht="1.5" customHeight="1" x14ac:dyDescent="0.2">
      <c r="A75" s="1"/>
      <c r="B75" s="23"/>
      <c r="C75" s="23"/>
      <c r="D75" s="23"/>
      <c r="E75" s="23"/>
      <c r="F75" s="23"/>
      <c r="G75" s="2"/>
      <c r="H75" s="2"/>
      <c r="I75" s="1"/>
      <c r="J75" s="2"/>
      <c r="K75" s="1"/>
      <c r="L75" s="3"/>
      <c r="M75" s="2"/>
      <c r="N75" s="2"/>
      <c r="O75" s="2"/>
      <c r="P75" s="1"/>
      <c r="Q75" s="3"/>
      <c r="R75" s="2"/>
      <c r="S75" s="2"/>
      <c r="T75" s="2"/>
      <c r="U75" s="1"/>
      <c r="V75" s="2"/>
      <c r="W75" s="3"/>
    </row>
    <row r="76" spans="1:23" ht="9" customHeight="1" x14ac:dyDescent="0.2">
      <c r="A76" s="1"/>
      <c r="B76" s="23"/>
      <c r="C76" s="52" t="s">
        <v>33</v>
      </c>
      <c r="D76" s="52"/>
      <c r="E76" s="52"/>
      <c r="F76" s="52"/>
      <c r="G76" s="2"/>
      <c r="H76" s="2"/>
      <c r="I76" s="53">
        <v>607566.04</v>
      </c>
      <c r="J76" s="2"/>
      <c r="K76" s="1"/>
      <c r="L76" s="54">
        <v>30000</v>
      </c>
      <c r="M76" s="2"/>
      <c r="N76" s="4">
        <f>I76+L76</f>
        <v>637566.04</v>
      </c>
      <c r="O76" s="2"/>
      <c r="P76" s="55">
        <v>240161.76</v>
      </c>
      <c r="Q76" s="3"/>
      <c r="R76" s="2"/>
      <c r="S76" s="56">
        <v>240161.76</v>
      </c>
      <c r="T76" s="2"/>
      <c r="U76" s="39">
        <f>N76-P76</f>
        <v>397404.28</v>
      </c>
      <c r="V76" s="40"/>
      <c r="W76" s="41"/>
    </row>
    <row r="77" spans="1:23" ht="6" customHeight="1" x14ac:dyDescent="0.2">
      <c r="A77" s="1"/>
      <c r="B77" s="23"/>
      <c r="C77" s="52"/>
      <c r="D77" s="52"/>
      <c r="E77" s="52"/>
      <c r="F77" s="52"/>
      <c r="G77" s="2"/>
      <c r="H77" s="2"/>
      <c r="I77" s="53"/>
      <c r="J77" s="2"/>
      <c r="K77" s="1"/>
      <c r="L77" s="54"/>
      <c r="M77" s="2"/>
      <c r="N77" s="2"/>
      <c r="O77" s="2"/>
      <c r="P77" s="55"/>
      <c r="Q77" s="3"/>
      <c r="R77" s="2"/>
      <c r="S77" s="56"/>
      <c r="T77" s="2"/>
      <c r="U77" s="39">
        <f>N77-P77</f>
        <v>0</v>
      </c>
      <c r="V77" s="40"/>
      <c r="W77" s="41"/>
    </row>
    <row r="78" spans="1:23" ht="3" customHeight="1" x14ac:dyDescent="0.2">
      <c r="A78" s="1"/>
      <c r="B78" s="2"/>
      <c r="C78" s="2"/>
      <c r="D78" s="2"/>
      <c r="E78" s="2"/>
      <c r="F78" s="2"/>
      <c r="G78" s="2"/>
      <c r="H78" s="2"/>
      <c r="I78" s="1"/>
      <c r="J78" s="2"/>
      <c r="K78" s="1"/>
      <c r="L78" s="3"/>
      <c r="M78" s="2"/>
      <c r="N78" s="2"/>
      <c r="O78" s="2"/>
      <c r="P78" s="1"/>
      <c r="Q78" s="3"/>
      <c r="R78" s="2"/>
      <c r="S78" s="2"/>
      <c r="T78" s="2"/>
      <c r="U78" s="1"/>
      <c r="V78" s="2"/>
      <c r="W78" s="3"/>
    </row>
    <row r="79" spans="1:23" ht="13.5" customHeight="1" x14ac:dyDescent="0.2">
      <c r="A79" s="17"/>
      <c r="B79" s="18"/>
      <c r="C79" s="18"/>
      <c r="D79" s="57" t="s">
        <v>34</v>
      </c>
      <c r="E79" s="57"/>
      <c r="F79" s="57"/>
      <c r="G79" s="18"/>
      <c r="H79" s="18"/>
      <c r="I79" s="19">
        <f>I17+I43+I63+I74</f>
        <v>509814440.60000002</v>
      </c>
      <c r="J79" s="18"/>
      <c r="K79" s="17"/>
      <c r="L79" s="20">
        <f>L17+L43+L63+L74</f>
        <v>40527985.079999998</v>
      </c>
      <c r="M79" s="18"/>
      <c r="N79" s="22">
        <f>I79+L79</f>
        <v>550342425.68000007</v>
      </c>
      <c r="O79" s="18"/>
      <c r="P79" s="19">
        <f>P17+P43+P63+P74</f>
        <v>228285443.91999999</v>
      </c>
      <c r="Q79" s="21"/>
      <c r="R79" s="18"/>
      <c r="S79" s="22">
        <f>S17+S43+S63+S74</f>
        <v>214627862.37</v>
      </c>
      <c r="T79" s="18"/>
      <c r="U79" s="58">
        <f>N79-P79</f>
        <v>322056981.76000011</v>
      </c>
      <c r="V79" s="59"/>
      <c r="W79" s="60"/>
    </row>
    <row r="80" spans="1:23" ht="6.75" customHeight="1" x14ac:dyDescent="0.2"/>
    <row r="81" spans="2:23" ht="17.25" customHeight="1" x14ac:dyDescent="0.2"/>
    <row r="82" spans="2:23" ht="17.25" customHeight="1" x14ac:dyDescent="0.2"/>
    <row r="83" spans="2:23" ht="17.25" customHeight="1" x14ac:dyDescent="0.2"/>
    <row r="84" spans="2:23" ht="17.25" customHeight="1" x14ac:dyDescent="0.2"/>
    <row r="85" spans="2:23" ht="12.75" customHeight="1" x14ac:dyDescent="0.2"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</row>
    <row r="86" spans="2:23" ht="6.75" customHeight="1" x14ac:dyDescent="0.2"/>
    <row r="87" spans="2:23" ht="17.25" customHeight="1" x14ac:dyDescent="0.2"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U87" s="63"/>
      <c r="V87" s="63"/>
      <c r="W87" s="63"/>
    </row>
  </sheetData>
  <mergeCells count="135">
    <mergeCell ref="F2:S3"/>
    <mergeCell ref="A6:W6"/>
    <mergeCell ref="B17:F17"/>
    <mergeCell ref="U17:W17"/>
    <mergeCell ref="C19:F20"/>
    <mergeCell ref="I19:I20"/>
    <mergeCell ref="L19:L20"/>
    <mergeCell ref="P19:P20"/>
    <mergeCell ref="S19:S20"/>
    <mergeCell ref="I14:J14"/>
    <mergeCell ref="K14:L14"/>
    <mergeCell ref="P14:Q14"/>
    <mergeCell ref="S14:T14"/>
    <mergeCell ref="U14:W14"/>
    <mergeCell ref="I9:W9"/>
    <mergeCell ref="U19:W19"/>
    <mergeCell ref="C25:F26"/>
    <mergeCell ref="I25:I26"/>
    <mergeCell ref="L25:L26"/>
    <mergeCell ref="P25:P26"/>
    <mergeCell ref="S25:S26"/>
    <mergeCell ref="C22:F23"/>
    <mergeCell ref="I22:I23"/>
    <mergeCell ref="L22:L23"/>
    <mergeCell ref="P22:P23"/>
    <mergeCell ref="S22:S23"/>
    <mergeCell ref="C31:F32"/>
    <mergeCell ref="I31:I32"/>
    <mergeCell ref="L31:L32"/>
    <mergeCell ref="P31:P32"/>
    <mergeCell ref="S31:S32"/>
    <mergeCell ref="C28:F29"/>
    <mergeCell ref="I28:I29"/>
    <mergeCell ref="L28:L29"/>
    <mergeCell ref="P28:P29"/>
    <mergeCell ref="S28:S29"/>
    <mergeCell ref="U34:W35"/>
    <mergeCell ref="C37:F38"/>
    <mergeCell ref="I37:I38"/>
    <mergeCell ref="L37:L38"/>
    <mergeCell ref="P37:P38"/>
    <mergeCell ref="S37:S38"/>
    <mergeCell ref="U37:W38"/>
    <mergeCell ref="C34:F35"/>
    <mergeCell ref="I34:I35"/>
    <mergeCell ref="L34:L35"/>
    <mergeCell ref="P34:P35"/>
    <mergeCell ref="S34:S35"/>
    <mergeCell ref="U45:W46"/>
    <mergeCell ref="C48:F49"/>
    <mergeCell ref="I48:I49"/>
    <mergeCell ref="L48:L49"/>
    <mergeCell ref="P48:P49"/>
    <mergeCell ref="S48:S49"/>
    <mergeCell ref="U48:W49"/>
    <mergeCell ref="U40:W41"/>
    <mergeCell ref="B43:F43"/>
    <mergeCell ref="U43:W43"/>
    <mergeCell ref="C45:F46"/>
    <mergeCell ref="I45:I46"/>
    <mergeCell ref="L45:L46"/>
    <mergeCell ref="P45:P46"/>
    <mergeCell ref="S45:S46"/>
    <mergeCell ref="C40:F41"/>
    <mergeCell ref="I40:I41"/>
    <mergeCell ref="L40:L41"/>
    <mergeCell ref="P40:P41"/>
    <mergeCell ref="S40:S41"/>
    <mergeCell ref="U51:W52"/>
    <mergeCell ref="C54:F55"/>
    <mergeCell ref="I54:I55"/>
    <mergeCell ref="L54:L55"/>
    <mergeCell ref="P54:P55"/>
    <mergeCell ref="S54:S55"/>
    <mergeCell ref="U54:W55"/>
    <mergeCell ref="C51:F52"/>
    <mergeCell ref="I51:I52"/>
    <mergeCell ref="L51:L52"/>
    <mergeCell ref="P51:P52"/>
    <mergeCell ref="S51:S52"/>
    <mergeCell ref="U57:W58"/>
    <mergeCell ref="C60:F61"/>
    <mergeCell ref="I60:I61"/>
    <mergeCell ref="L60:L61"/>
    <mergeCell ref="P60:P61"/>
    <mergeCell ref="S60:S61"/>
    <mergeCell ref="U60:W61"/>
    <mergeCell ref="C57:F58"/>
    <mergeCell ref="I57:I58"/>
    <mergeCell ref="L57:L58"/>
    <mergeCell ref="P57:P58"/>
    <mergeCell ref="S57:S58"/>
    <mergeCell ref="B63:F63"/>
    <mergeCell ref="U63:W63"/>
    <mergeCell ref="C65:F66"/>
    <mergeCell ref="I65:I66"/>
    <mergeCell ref="L65:L66"/>
    <mergeCell ref="P65:P66"/>
    <mergeCell ref="S65:S66"/>
    <mergeCell ref="U65:W66"/>
    <mergeCell ref="U68:W69"/>
    <mergeCell ref="D79:F79"/>
    <mergeCell ref="U79:W79"/>
    <mergeCell ref="B85:V85"/>
    <mergeCell ref="B87:N87"/>
    <mergeCell ref="U87:W87"/>
    <mergeCell ref="B74:F74"/>
    <mergeCell ref="U74:W74"/>
    <mergeCell ref="C76:F77"/>
    <mergeCell ref="I76:I77"/>
    <mergeCell ref="L76:L77"/>
    <mergeCell ref="P76:P77"/>
    <mergeCell ref="S76:S77"/>
    <mergeCell ref="U76:W77"/>
    <mergeCell ref="C71:F72"/>
    <mergeCell ref="I71:I72"/>
    <mergeCell ref="L71:L72"/>
    <mergeCell ref="P71:P72"/>
    <mergeCell ref="S71:S72"/>
    <mergeCell ref="U71:W72"/>
    <mergeCell ref="C68:F69"/>
    <mergeCell ref="I68:I69"/>
    <mergeCell ref="L68:L69"/>
    <mergeCell ref="P68:P69"/>
    <mergeCell ref="S68:S69"/>
    <mergeCell ref="U22:W22"/>
    <mergeCell ref="U25:W25"/>
    <mergeCell ref="U28:W28"/>
    <mergeCell ref="U31:W31"/>
    <mergeCell ref="I10:J13"/>
    <mergeCell ref="K10:L13"/>
    <mergeCell ref="M10:O13"/>
    <mergeCell ref="P10:Q13"/>
    <mergeCell ref="R10:T13"/>
    <mergeCell ref="U10:W13"/>
  </mergeCells>
  <printOptions verticalCentered="1"/>
  <pageMargins left="0.59055118110236227" right="0.39370078740157483" top="1.9685039370078741" bottom="0.98425196850393704" header="0" footer="0.19685039370078741"/>
  <pageSetup paperSize="9" scale="75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PRUEBA</vt:lpstr>
      <vt:lpstr>PRUEBA!Área_de_impresión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Alma Nidia Gonzalez Lopez</cp:lastModifiedBy>
  <cp:lastPrinted>2018-07-19T21:01:42Z</cp:lastPrinted>
  <dcterms:created xsi:type="dcterms:W3CDTF">2018-04-25T15:18:40Z</dcterms:created>
  <dcterms:modified xsi:type="dcterms:W3CDTF">2018-07-19T21:01:52Z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01D5CAE2798DAEFA2C043A3E4330CA2A844D6A2836C00E66EBD4F5C40650C87C6A6146549F8ECFEB0CCE8F6477C363232DF58A702C5F27DDE65578DEFCA55F21BDDD7E7FD3D35B319306637F1AA6E25189A5B854CB892E0EAD1B5392C4D6F347488888E4B7F99EF539032AF2356594F3CCE21018232553B5EDE1D5A095A020E</vt:lpwstr>
  </property>
  <property fmtid="{D5CDD505-2E9C-101B-9397-08002B2CF9AE}" pid="3" name="Business Objects Context Information1">
    <vt:lpwstr>141E2531A12DE4D3FE0E234A4A094279AA60ACD3B44BED1F694C5E119B583EF316BBF594FBCE458FDBE657BA2FC503F0B40C00C5F26E2E45362BA26213270FBC150C2BA08C51E11B36DA5DC471E7975B5881A90EE958F5F55902328EA783861DC1F6E336CD54BC8A3BA239E12F6934FDEB20D3FF94DA6CE5A4BC82143E97002</vt:lpwstr>
  </property>
  <property fmtid="{D5CDD505-2E9C-101B-9397-08002B2CF9AE}" pid="4" name="Business Objects Context Information2">
    <vt:lpwstr>C4C89B1C8B995FABEE6229E196B92FAF3E0300809B16D5263E54D0636905FE33E66B083C1765BC115C9FEFEA17C2B4C777055C4B9B4C0FD35CD4B9AF39F58F71EDB167F5F970CF29D384FD68FB58D671AEE284464AD11F8455B110CAB82B8D15E1984271A991F7FE19D80AC8C12EF1BCEAE3F9801F6F1AB3E25A8D3117DC8DB</vt:lpwstr>
  </property>
  <property fmtid="{D5CDD505-2E9C-101B-9397-08002B2CF9AE}" pid="5" name="Business Objects Context Information3">
    <vt:lpwstr>065B0CA783B695CD64608602A743E8963F1200EBBF842A8837937F8EB87F8F5D6F55AB93BCC95352AC80FA6923BD7284348A92F2B2E05F8CF6E290474247DD0611FFE1124E5B519DB03C8C0F770FBE85DB6AD0852E919C76588B9A04504EC213C59EE9896E23FC7C7A9E30E7282AEB76F880288D08FD92B87696A161D75B326</vt:lpwstr>
  </property>
  <property fmtid="{D5CDD505-2E9C-101B-9397-08002B2CF9AE}" pid="6" name="Business Objects Context Information4">
    <vt:lpwstr>13F7643A98AA12D8C9810DD3B78F6E75326BD0FCBCD66766EC291D296AD2B133198733C6164CB9E44C52EEA1A737B414630CFA1F142EDF26B9FBB1C713AA56D8FB445A4433AB4CEB7831AFF5E64CD105198C272C25570B33ADF9E5D7940B4BE04607DC087CDB9A5F902D6BC454CC0A846F4B2F44413C59FD61A11FD2FC527EA</vt:lpwstr>
  </property>
  <property fmtid="{D5CDD505-2E9C-101B-9397-08002B2CF9AE}" pid="7" name="Business Objects Context Information5">
    <vt:lpwstr>D1DCB931F51372769FCE6847590430976C143BAF274FDA814377263477A1146159C23EAA0CEA7188D4D8FC30E193790FB1745E017C43AEB224B673C86AD0273C080BF1B2721EA0605829EB27B176BEAD2C91C98BEA644E78C774FBFE53E6A17B15290B18BBE26F87373A585B0930C70E84943EAB0057751A03F941D6BD8BA9A</vt:lpwstr>
  </property>
  <property fmtid="{D5CDD505-2E9C-101B-9397-08002B2CF9AE}" pid="8" name="Business Objects Context Information6">
    <vt:lpwstr>DD28FF3D4C083D0D2AB60C01FDDEA896CCD6FB700013F14F375BB2A657678F59DEE0E7264462065F42AFF362DE356973766D68DD82BD28683233AE1E2FCB177B33599B5DB66DADABC9674DA6F117419CA5730288C9B51EB244641048ADF86E650EAE2E4BA3824CE00F16D9CEA9643A075FD049DF</vt:lpwstr>
  </property>
</Properties>
</file>