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Ivonne Duarte\Desktop\TRIMESTRALES 2018\DISCIPLINA FINNCIERA\LISTOS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INGRESOS'!$B$1:$J$91</definedName>
    <definedName name="_xlnm.Print_Titles" localSheetId="0">'EDO.ANALITICO INGRESOS'!$1:$7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38" i="1"/>
  <c r="G13" i="1"/>
  <c r="E42" i="1" l="1"/>
  <c r="I22" i="1" l="1"/>
  <c r="J70" i="1" l="1"/>
  <c r="I70" i="1"/>
  <c r="I69" i="1"/>
  <c r="G69" i="1"/>
  <c r="J69" i="1" s="1"/>
  <c r="H68" i="1"/>
  <c r="G68" i="1"/>
  <c r="F68" i="1"/>
  <c r="E68" i="1"/>
  <c r="J67" i="1"/>
  <c r="I67" i="1"/>
  <c r="J65" i="1"/>
  <c r="I65" i="1"/>
  <c r="H64" i="1"/>
  <c r="I64" i="1" s="1"/>
  <c r="G64" i="1"/>
  <c r="J63" i="1"/>
  <c r="I63" i="1"/>
  <c r="J62" i="1"/>
  <c r="I62" i="1"/>
  <c r="J61" i="1"/>
  <c r="I61" i="1"/>
  <c r="H60" i="1"/>
  <c r="J60" i="1" s="1"/>
  <c r="G60" i="1"/>
  <c r="E60" i="1"/>
  <c r="E66" i="1" s="1"/>
  <c r="H59" i="1"/>
  <c r="I59" i="1" s="1"/>
  <c r="G59" i="1"/>
  <c r="G55" i="1" s="1"/>
  <c r="J58" i="1"/>
  <c r="I58" i="1"/>
  <c r="J57" i="1"/>
  <c r="I57" i="1"/>
  <c r="J56" i="1"/>
  <c r="I56" i="1"/>
  <c r="F55" i="1"/>
  <c r="J54" i="1"/>
  <c r="I54" i="1"/>
  <c r="J52" i="1"/>
  <c r="I52" i="1"/>
  <c r="J51" i="1"/>
  <c r="I51" i="1"/>
  <c r="I50" i="1"/>
  <c r="G50" i="1"/>
  <c r="I49" i="1"/>
  <c r="G49" i="1"/>
  <c r="J48" i="1"/>
  <c r="I48" i="1"/>
  <c r="J47" i="1"/>
  <c r="I47" i="1"/>
  <c r="I46" i="1"/>
  <c r="F46" i="1"/>
  <c r="J45" i="1"/>
  <c r="I45" i="1"/>
  <c r="J44" i="1"/>
  <c r="I44" i="1"/>
  <c r="J43" i="1"/>
  <c r="I43" i="1"/>
  <c r="J41" i="1"/>
  <c r="I41" i="1"/>
  <c r="I40" i="1"/>
  <c r="F40" i="1"/>
  <c r="G40" i="1" s="1"/>
  <c r="J40" i="1" s="1"/>
  <c r="I39" i="1"/>
  <c r="F39" i="1"/>
  <c r="G39" i="1" s="1"/>
  <c r="I38" i="1"/>
  <c r="G42" i="1"/>
  <c r="J35" i="1"/>
  <c r="J34" i="1"/>
  <c r="G34" i="1"/>
  <c r="J33" i="1"/>
  <c r="G33" i="1"/>
  <c r="I32" i="1"/>
  <c r="F32" i="1"/>
  <c r="G32" i="1"/>
  <c r="G31" i="1"/>
  <c r="J31" i="1" s="1"/>
  <c r="I30" i="1"/>
  <c r="F30" i="1"/>
  <c r="G30" i="1" s="1"/>
  <c r="F29" i="1"/>
  <c r="H28" i="1"/>
  <c r="G28" i="1"/>
  <c r="G27" i="1"/>
  <c r="J27" i="1" s="1"/>
  <c r="I26" i="1"/>
  <c r="F26" i="1"/>
  <c r="G26" i="1" s="1"/>
  <c r="I25" i="1"/>
  <c r="G25" i="1"/>
  <c r="J25" i="1" s="1"/>
  <c r="I24" i="1"/>
  <c r="G24" i="1"/>
  <c r="J24" i="1" s="1"/>
  <c r="I23" i="1"/>
  <c r="F23" i="1"/>
  <c r="G23" i="1" s="1"/>
  <c r="G22" i="1"/>
  <c r="J22" i="1" s="1"/>
  <c r="I21" i="1"/>
  <c r="F21" i="1"/>
  <c r="G21" i="1" s="1"/>
  <c r="I20" i="1"/>
  <c r="F20" i="1"/>
  <c r="G20" i="1" s="1"/>
  <c r="G19" i="1"/>
  <c r="I18" i="1"/>
  <c r="F18" i="1"/>
  <c r="G18" i="1" s="1"/>
  <c r="I17" i="1"/>
  <c r="F15" i="1"/>
  <c r="G15" i="1" s="1"/>
  <c r="F14" i="1"/>
  <c r="G14" i="1" s="1"/>
  <c r="F12" i="1"/>
  <c r="G12" i="1" s="1"/>
  <c r="F11" i="1"/>
  <c r="G11" i="1" s="1"/>
  <c r="H55" i="1" l="1"/>
  <c r="J28" i="1"/>
  <c r="F17" i="1"/>
  <c r="F38" i="1"/>
  <c r="F42" i="1" s="1"/>
  <c r="I55" i="1"/>
  <c r="I60" i="1"/>
  <c r="J68" i="1"/>
  <c r="I68" i="1"/>
  <c r="F66" i="1"/>
  <c r="J49" i="1"/>
  <c r="E71" i="1"/>
  <c r="J11" i="1"/>
  <c r="J12" i="1"/>
  <c r="J13" i="1"/>
  <c r="J14" i="1"/>
  <c r="J15" i="1"/>
  <c r="G17" i="1"/>
  <c r="J17" i="1" s="1"/>
  <c r="J18" i="1"/>
  <c r="J19" i="1"/>
  <c r="J20" i="1"/>
  <c r="G29" i="1"/>
  <c r="I29" i="1"/>
  <c r="G10" i="1"/>
  <c r="J21" i="1"/>
  <c r="J23" i="1"/>
  <c r="J26" i="1"/>
  <c r="J30" i="1"/>
  <c r="J32" i="1"/>
  <c r="J37" i="1"/>
  <c r="J38" i="1"/>
  <c r="J39" i="1"/>
  <c r="J50" i="1"/>
  <c r="J59" i="1"/>
  <c r="J55" i="1" s="1"/>
  <c r="J64" i="1"/>
  <c r="J46" i="1" l="1"/>
  <c r="J66" i="1" s="1"/>
  <c r="F71" i="1"/>
  <c r="J29" i="1"/>
  <c r="G71" i="1"/>
  <c r="J36" i="1"/>
  <c r="J10" i="1"/>
  <c r="H71" i="1" l="1"/>
  <c r="J71" i="1" s="1"/>
  <c r="I42" i="1"/>
  <c r="J42" i="1"/>
  <c r="I71" i="1" l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<sst xmlns="http://schemas.openxmlformats.org/spreadsheetml/2006/main" count="79" uniqueCount="79">
  <si>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</si>
  <si>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</si>
  <si>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</si>
  <si>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</si>
  <si>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</si>
  <si>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</si>
  <si>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</si>
  <si>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</si>
  <si>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</si>
  <si>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</si>
  <si>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</si>
  <si>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</si>
  <si>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</si>
  <si>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</si>
  <si>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</si>
  <si>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</si>
  <si>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</si>
  <si>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</si>
  <si>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</si>
  <si>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</si>
  <si>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</si>
  <si>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</si>
  <si>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</si>
  <si>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</si>
  <si>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</si>
  <si>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</si>
  <si>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</si>
  <si>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</si>
  <si>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</si>
  <si>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</si>
  <si>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</si>
  <si>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</si>
  <si>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</si>
  <si>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</si>
  <si>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</si>
  <si>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</si>
  <si>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</si>
  <si>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</si>
  <si>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</si>
  <si>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</si>
  <si>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</si>
  <si>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</si>
  <si>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</si>
  <si>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</si>
  <si>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</si>
  <si>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</si>
  <si>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</si>
  <si>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</si>
  <si>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</si>
  <si>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</si>
  <si>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</si>
  <si>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</si>
  <si>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</si>
  <si>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</si>
  <si>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</si>
  <si>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</si>
  <si>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</si>
  <si>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</si>
  <si>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</si>
  <si>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</si>
  <si>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</si>
  <si>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</si>
  <si>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</si>
  <si>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</si>
  <si>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</si>
  <si>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</si>
  <si>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</si>
  <si>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</si>
  <si>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</si>
  <si>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</si>
  <si>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</si>
  <si>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</si>
  <si>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h2) Fondo de Fomento Municipal </t>
  </si>
  <si>
    <t>Coordinadora Administrativa</t>
  </si>
  <si>
    <t>Instituto Municipal de Capacitacion y Certificacion por Competencias de Playas de Rosarito, B.C.</t>
  </si>
  <si>
    <t>JULIANA OROZCO DAGNINO</t>
  </si>
  <si>
    <t>IVONNE SARAHI FLORES DUARTE</t>
  </si>
  <si>
    <t>DIRECTORA IMCACECO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</si>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</sst>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0</xdr:rowOff>
    </xdr:from>
    <xdr:to>
      <xdr:col>3</xdr:col>
      <xdr:colOff>1038225</xdr:colOff>
      <xdr:row>3</xdr:row>
      <xdr:rowOff>123825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13"/>
        <a:stretch/>
      </xdr:blipFill>
      <xdr:spPr bwMode="auto">
        <a:xfrm>
          <a:off x="457200" y="0"/>
          <a:ext cx="1123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7/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N92"/>
  <sheetViews>
    <sheetView tabSelected="1" zoomScaleNormal="100" workbookViewId="0">
      <selection activeCell="C14" sqref="C14:D14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3.28515625" customWidth="1"/>
    <col min="6" max="6" width="12.28515625" customWidth="1"/>
    <col min="7" max="7" width="13.42578125" customWidth="1"/>
    <col min="8" max="8" width="14.85546875" customWidth="1"/>
    <col min="9" max="9" width="13.7109375" customWidth="1"/>
    <col min="10" max="10" width="13.85546875" customWidth="1"/>
  </cols>
  <sheetData>
    <row r="1" spans="2:14" ht="15.75" x14ac:dyDescent="0.2">
      <c r="B1" s="31" t="s">
        <v>74</v>
      </c>
      <c r="C1" s="32"/>
      <c r="D1" s="32"/>
      <c r="E1" s="32"/>
      <c r="F1" s="32"/>
      <c r="G1" s="32"/>
      <c r="H1" s="32"/>
      <c r="I1" s="32"/>
      <c r="J1" s="32"/>
      <c r="K1" s="27"/>
      <c r="L1" s="27"/>
      <c r="M1" s="27"/>
      <c r="N1" s="28"/>
    </row>
    <row r="2" spans="2:14" x14ac:dyDescent="0.2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2:14" x14ac:dyDescent="0.2">
      <c r="B3" s="33" t="s">
        <v>78</v>
      </c>
      <c r="C3" s="34"/>
      <c r="D3" s="34"/>
      <c r="E3" s="34"/>
      <c r="F3" s="34"/>
      <c r="G3" s="34"/>
      <c r="H3" s="34"/>
      <c r="I3" s="34"/>
      <c r="J3" s="35"/>
    </row>
    <row r="4" spans="2:14" ht="13.5" thickBot="1" x14ac:dyDescent="0.25"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2:14" ht="13.5" thickBot="1" x14ac:dyDescent="0.25">
      <c r="B5" s="53"/>
      <c r="C5" s="54"/>
      <c r="D5" s="55"/>
      <c r="E5" s="56" t="s">
        <v>2</v>
      </c>
      <c r="F5" s="57"/>
      <c r="G5" s="57"/>
      <c r="H5" s="57"/>
      <c r="I5" s="58"/>
      <c r="J5" s="59" t="s">
        <v>3</v>
      </c>
    </row>
    <row r="6" spans="2:14" x14ac:dyDescent="0.2">
      <c r="B6" s="60" t="s">
        <v>4</v>
      </c>
      <c r="C6" s="61"/>
      <c r="D6" s="62"/>
      <c r="E6" s="59" t="s">
        <v>5</v>
      </c>
      <c r="F6" s="63" t="s">
        <v>6</v>
      </c>
      <c r="G6" s="59" t="s">
        <v>7</v>
      </c>
      <c r="H6" s="59" t="s">
        <v>8</v>
      </c>
      <c r="I6" s="59" t="s">
        <v>9</v>
      </c>
      <c r="J6" s="64"/>
    </row>
    <row r="7" spans="2:14" ht="13.5" thickBot="1" x14ac:dyDescent="0.25">
      <c r="B7" s="65" t="s">
        <v>10</v>
      </c>
      <c r="C7" s="66"/>
      <c r="D7" s="67"/>
      <c r="E7" s="68"/>
      <c r="F7" s="69"/>
      <c r="G7" s="68"/>
      <c r="H7" s="68"/>
      <c r="I7" s="68"/>
      <c r="J7" s="68"/>
    </row>
    <row r="8" spans="2:14" x14ac:dyDescent="0.2">
      <c r="B8" s="41"/>
      <c r="C8" s="42"/>
      <c r="D8" s="43"/>
      <c r="E8" s="1"/>
      <c r="F8" s="1"/>
      <c r="G8" s="1"/>
      <c r="H8" s="1"/>
      <c r="I8" s="1"/>
      <c r="J8" s="1"/>
    </row>
    <row r="9" spans="2:14" x14ac:dyDescent="0.2">
      <c r="B9" s="44" t="s">
        <v>11</v>
      </c>
      <c r="C9" s="45"/>
      <c r="D9" s="46"/>
      <c r="E9" s="1"/>
      <c r="F9" s="1"/>
      <c r="G9" s="1"/>
      <c r="H9" s="1"/>
      <c r="I9" s="1"/>
      <c r="J9" s="1"/>
    </row>
    <row r="10" spans="2:14" x14ac:dyDescent="0.2">
      <c r="B10" s="2"/>
      <c r="C10" s="39" t="s">
        <v>12</v>
      </c>
      <c r="D10" s="40"/>
      <c r="E10" s="3">
        <v>0</v>
      </c>
      <c r="F10" s="3">
        <v>0</v>
      </c>
      <c r="G10" s="3">
        <f t="shared" ref="G10:G15" si="0">+E10+F10</f>
        <v>0</v>
      </c>
      <c r="H10" s="3">
        <v>0</v>
      </c>
      <c r="I10" s="3">
        <v>0</v>
      </c>
      <c r="J10" s="3">
        <f>+H10-G10</f>
        <v>0</v>
      </c>
    </row>
    <row r="11" spans="2:14" x14ac:dyDescent="0.2">
      <c r="B11" s="2"/>
      <c r="C11" s="39" t="s">
        <v>13</v>
      </c>
      <c r="D11" s="40"/>
      <c r="E11" s="3">
        <v>0</v>
      </c>
      <c r="F11" s="3">
        <f>+[1]EAI!F13</f>
        <v>0</v>
      </c>
      <c r="G11" s="3">
        <f t="shared" si="0"/>
        <v>0</v>
      </c>
      <c r="H11" s="3">
        <v>0</v>
      </c>
      <c r="I11" s="3">
        <v>0</v>
      </c>
      <c r="J11" s="3">
        <f t="shared" ref="J11:J71" si="1">+H11-G11</f>
        <v>0</v>
      </c>
    </row>
    <row r="12" spans="2:14" x14ac:dyDescent="0.2">
      <c r="B12" s="2"/>
      <c r="C12" s="39" t="s">
        <v>14</v>
      </c>
      <c r="D12" s="40"/>
      <c r="E12" s="3">
        <v>0</v>
      </c>
      <c r="F12" s="3">
        <f>+[1]EAI!F14</f>
        <v>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</row>
    <row r="13" spans="2:14" x14ac:dyDescent="0.2">
      <c r="B13" s="2"/>
      <c r="C13" s="39" t="s">
        <v>15</v>
      </c>
      <c r="D13" s="40"/>
      <c r="E13" s="3">
        <v>0</v>
      </c>
      <c r="F13" s="3">
        <v>3525</v>
      </c>
      <c r="G13" s="3">
        <f>+E13+F13</f>
        <v>3525</v>
      </c>
      <c r="H13" s="3">
        <v>3525</v>
      </c>
      <c r="I13" s="3">
        <v>3525</v>
      </c>
      <c r="J13" s="3">
        <f t="shared" si="1"/>
        <v>0</v>
      </c>
    </row>
    <row r="14" spans="2:14" x14ac:dyDescent="0.2">
      <c r="B14" s="2"/>
      <c r="C14" s="39" t="s">
        <v>16</v>
      </c>
      <c r="D14" s="40"/>
      <c r="E14" s="3">
        <v>0</v>
      </c>
      <c r="F14" s="3">
        <f>+[1]EAI!F16</f>
        <v>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</row>
    <row r="15" spans="2:14" x14ac:dyDescent="0.2">
      <c r="B15" s="2"/>
      <c r="C15" s="39" t="s">
        <v>17</v>
      </c>
      <c r="D15" s="40"/>
      <c r="E15" s="3">
        <v>0</v>
      </c>
      <c r="F15" s="3">
        <f>+[1]EAI!F19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4" x14ac:dyDescent="0.2">
      <c r="B16" s="2"/>
      <c r="C16" s="39" t="s">
        <v>18</v>
      </c>
      <c r="D16" s="40"/>
      <c r="E16" s="3">
        <v>0</v>
      </c>
      <c r="F16" s="3"/>
      <c r="G16" s="3"/>
      <c r="H16" s="3">
        <v>0</v>
      </c>
      <c r="I16" s="3">
        <v>0</v>
      </c>
      <c r="J16" s="3"/>
    </row>
    <row r="17" spans="2:10" x14ac:dyDescent="0.2">
      <c r="B17" s="2"/>
      <c r="C17" s="39" t="s">
        <v>19</v>
      </c>
      <c r="D17" s="40"/>
      <c r="E17" s="4">
        <v>0</v>
      </c>
      <c r="F17" s="4">
        <f t="shared" ref="F17:G17" si="2">SUM(F18:F28)</f>
        <v>0</v>
      </c>
      <c r="G17" s="4">
        <f t="shared" si="2"/>
        <v>0</v>
      </c>
      <c r="H17" s="4">
        <v>0</v>
      </c>
      <c r="I17" s="4">
        <f t="shared" ref="I17:I71" si="3">+H17</f>
        <v>0</v>
      </c>
      <c r="J17" s="4">
        <f t="shared" si="1"/>
        <v>0</v>
      </c>
    </row>
    <row r="18" spans="2:10" x14ac:dyDescent="0.2">
      <c r="B18" s="2"/>
      <c r="C18" s="5"/>
      <c r="D18" s="6" t="s">
        <v>20</v>
      </c>
      <c r="E18" s="3">
        <v>0</v>
      </c>
      <c r="F18" s="3">
        <f>+'[1]ANALITICO 1ER TRIMESTRE'!D239+'[1]ANALITICO 1ER TRIMESTRE'!D248+'[1]ANALITICO 1ER TRIMESTRE'!D254+'[1]ANALITICO 1ER TRIMESTRE'!D256+'[1]ANALITICO 1ER TRIMESTRE'!D257+'[1]ANALITICO 1ER TRIMESTRE'!D258</f>
        <v>0</v>
      </c>
      <c r="G18" s="3">
        <f>+E18+F18</f>
        <v>0</v>
      </c>
      <c r="H18" s="7">
        <v>0</v>
      </c>
      <c r="I18" s="3">
        <f t="shared" si="3"/>
        <v>0</v>
      </c>
      <c r="J18" s="3">
        <f t="shared" si="1"/>
        <v>0</v>
      </c>
    </row>
    <row r="19" spans="2:10" x14ac:dyDescent="0.2">
      <c r="B19" s="2"/>
      <c r="C19" s="5"/>
      <c r="D19" s="6" t="s">
        <v>72</v>
      </c>
      <c r="E19" s="3">
        <v>0</v>
      </c>
      <c r="F19" s="3">
        <v>0</v>
      </c>
      <c r="G19" s="3">
        <f>+E19+F19</f>
        <v>0</v>
      </c>
      <c r="H19" s="3">
        <v>0</v>
      </c>
      <c r="I19" s="3">
        <v>0</v>
      </c>
      <c r="J19" s="3">
        <f t="shared" si="1"/>
        <v>0</v>
      </c>
    </row>
    <row r="20" spans="2:10" x14ac:dyDescent="0.2">
      <c r="B20" s="2"/>
      <c r="C20" s="5"/>
      <c r="D20" s="6" t="s">
        <v>21</v>
      </c>
      <c r="E20" s="3">
        <v>0</v>
      </c>
      <c r="F20" s="3">
        <f>+'[1]ANALITICO 1ER TRIMESTRE'!D246</f>
        <v>0</v>
      </c>
      <c r="G20" s="3">
        <f>+E20+F20</f>
        <v>0</v>
      </c>
      <c r="H20" s="3">
        <v>0</v>
      </c>
      <c r="I20" s="3">
        <f t="shared" si="3"/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TRIMESTRE'!D253</f>
        <v>0</v>
      </c>
      <c r="G21" s="3">
        <f t="shared" ref="G21:G28" si="4">+E21-F21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/>
      <c r="G22" s="3">
        <f t="shared" si="4"/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8">
        <f>+'[1]ANALITICO 1ER TRIMESTRE'!D243+'[1]ANALITICO 1ER TRIMESTRE'!D247</f>
        <v>0</v>
      </c>
      <c r="G23" s="8">
        <f>+E23+F23</f>
        <v>0</v>
      </c>
      <c r="H23" s="8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v>0</v>
      </c>
      <c r="G24" s="8">
        <f t="shared" si="4"/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3">
        <v>0</v>
      </c>
      <c r="G25" s="3">
        <f t="shared" si="4"/>
        <v>0</v>
      </c>
      <c r="H25" s="3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f>+'[1]ANALITICO 1ER TRIMESTRE'!D251</f>
        <v>0</v>
      </c>
      <c r="G26" s="3">
        <f>+E26+F26</f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v>0</v>
      </c>
      <c r="G27" s="3">
        <f t="shared" si="4"/>
        <v>0</v>
      </c>
      <c r="H27" s="3">
        <v>0</v>
      </c>
      <c r="I27" s="3"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f>+'[1]ANALITICO 1ER TRIMESTRE'!G253</f>
        <v>0</v>
      </c>
      <c r="I28" s="3">
        <v>0</v>
      </c>
      <c r="J28" s="3">
        <f t="shared" si="1"/>
        <v>0</v>
      </c>
    </row>
    <row r="29" spans="2:10" x14ac:dyDescent="0.2">
      <c r="B29" s="2"/>
      <c r="C29" s="39" t="s">
        <v>30</v>
      </c>
      <c r="D29" s="40"/>
      <c r="E29" s="3">
        <v>0</v>
      </c>
      <c r="F29" s="3">
        <f t="shared" ref="F29:J29" si="5">SUM(F30:F34)</f>
        <v>0</v>
      </c>
      <c r="G29" s="3">
        <f t="shared" si="5"/>
        <v>0</v>
      </c>
      <c r="H29" s="3">
        <v>0</v>
      </c>
      <c r="I29" s="3">
        <f t="shared" si="5"/>
        <v>0</v>
      </c>
      <c r="J29" s="3">
        <f t="shared" si="5"/>
        <v>0</v>
      </c>
    </row>
    <row r="30" spans="2:10" x14ac:dyDescent="0.2">
      <c r="B30" s="2"/>
      <c r="C30" s="5"/>
      <c r="D30" s="6" t="s">
        <v>31</v>
      </c>
      <c r="E30" s="3">
        <v>0</v>
      </c>
      <c r="F30" s="3">
        <f>+'[1]ANALITICO 1ER TRIMESTRE'!D242</f>
        <v>0</v>
      </c>
      <c r="G30" s="3">
        <f>+E30+F30</f>
        <v>0</v>
      </c>
      <c r="H30" s="3">
        <v>0</v>
      </c>
      <c r="I30" s="3">
        <f t="shared" si="3"/>
        <v>0</v>
      </c>
      <c r="J30" s="3">
        <f t="shared" si="1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v>0</v>
      </c>
      <c r="G31" s="3">
        <f>+E31-F31</f>
        <v>0</v>
      </c>
      <c r="H31" s="3">
        <v>0</v>
      </c>
      <c r="I31" s="3"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f>+'[1]ANALITICO 1ER TRIMESTRE'!D245</f>
        <v>0</v>
      </c>
      <c r="G32" s="3">
        <f>+E32+F32</f>
        <v>0</v>
      </c>
      <c r="H32" s="3">
        <v>0</v>
      </c>
      <c r="I32" s="3">
        <f t="shared" si="3"/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v>0</v>
      </c>
      <c r="G33" s="3">
        <f>+E33-F33</f>
        <v>0</v>
      </c>
      <c r="H33" s="3">
        <v>0</v>
      </c>
      <c r="I33" s="3"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39" t="s">
        <v>36</v>
      </c>
      <c r="D35" s="40"/>
      <c r="E35" s="3">
        <v>249999</v>
      </c>
      <c r="F35" s="3">
        <v>0</v>
      </c>
      <c r="G35" s="3">
        <v>249999</v>
      </c>
      <c r="H35" s="3">
        <v>249999</v>
      </c>
      <c r="I35" s="3">
        <v>249999</v>
      </c>
      <c r="J35" s="3">
        <f t="shared" si="1"/>
        <v>0</v>
      </c>
    </row>
    <row r="36" spans="2:10" x14ac:dyDescent="0.2">
      <c r="B36" s="2"/>
      <c r="C36" s="39" t="s">
        <v>37</v>
      </c>
      <c r="D36" s="40"/>
      <c r="E36" s="3"/>
      <c r="F36" s="3">
        <v>0</v>
      </c>
      <c r="G36" s="3"/>
      <c r="H36" s="3"/>
      <c r="I36" s="3"/>
      <c r="J36" s="3">
        <f t="shared" si="1"/>
        <v>0</v>
      </c>
    </row>
    <row r="37" spans="2:10" x14ac:dyDescent="0.2">
      <c r="B37" s="2"/>
      <c r="C37" s="5"/>
      <c r="D37" s="6" t="s">
        <v>38</v>
      </c>
      <c r="E37" s="3"/>
      <c r="F37" s="3">
        <v>0</v>
      </c>
      <c r="G37" s="3">
        <v>0</v>
      </c>
      <c r="H37" s="3">
        <v>0</v>
      </c>
      <c r="I37" s="3">
        <v>0</v>
      </c>
      <c r="J37" s="3">
        <f t="shared" si="1"/>
        <v>0</v>
      </c>
    </row>
    <row r="38" spans="2:10" x14ac:dyDescent="0.2">
      <c r="B38" s="2"/>
      <c r="C38" s="39" t="s">
        <v>39</v>
      </c>
      <c r="D38" s="40"/>
      <c r="E38" s="3">
        <v>0</v>
      </c>
      <c r="F38" s="3">
        <f t="shared" ref="F38:G38" si="6">SUM(F39:F40)</f>
        <v>0</v>
      </c>
      <c r="G38" s="3">
        <f t="shared" si="6"/>
        <v>0</v>
      </c>
      <c r="H38" s="3">
        <v>0</v>
      </c>
      <c r="I38" s="3">
        <f t="shared" si="3"/>
        <v>0</v>
      </c>
      <c r="J38" s="3">
        <f t="shared" si="1"/>
        <v>0</v>
      </c>
    </row>
    <row r="39" spans="2:10" x14ac:dyDescent="0.2">
      <c r="B39" s="2"/>
      <c r="C39" s="5"/>
      <c r="D39" s="6" t="s">
        <v>40</v>
      </c>
      <c r="E39" s="3">
        <v>0</v>
      </c>
      <c r="F39" s="3">
        <f>+'[1]ANALITICO 1ER TRIMESTRE'!D267</f>
        <v>0</v>
      </c>
      <c r="G39" s="3">
        <f>+E39+F39</f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TRIMESTRE'!D268</f>
        <v>0</v>
      </c>
      <c r="G40" s="3">
        <f>+E40-F40</f>
        <v>0</v>
      </c>
      <c r="H40" s="3"/>
      <c r="I40" s="3">
        <f t="shared" si="3"/>
        <v>0</v>
      </c>
      <c r="J40" s="3">
        <f t="shared" si="1"/>
        <v>0</v>
      </c>
    </row>
    <row r="41" spans="2:10" x14ac:dyDescent="0.2">
      <c r="B41" s="9"/>
      <c r="C41" s="10"/>
      <c r="D41" s="11"/>
      <c r="E41" s="3"/>
      <c r="F41" s="3"/>
      <c r="G41" s="3"/>
      <c r="H41" s="3"/>
      <c r="I41" s="3">
        <f t="shared" si="3"/>
        <v>0</v>
      </c>
      <c r="J41" s="3">
        <f t="shared" si="1"/>
        <v>0</v>
      </c>
    </row>
    <row r="42" spans="2:10" x14ac:dyDescent="0.2">
      <c r="B42" s="44" t="s">
        <v>42</v>
      </c>
      <c r="C42" s="45"/>
      <c r="D42" s="47"/>
      <c r="E42" s="12">
        <f>E37+E35+E13</f>
        <v>249999</v>
      </c>
      <c r="F42" s="12">
        <f t="shared" ref="F42" si="7">+F10+F11+F12+F13+F14+F15+F16+F17+F29+F35+F36+F38</f>
        <v>3525</v>
      </c>
      <c r="G42" s="12">
        <f>+G13++G35+G37</f>
        <v>253524</v>
      </c>
      <c r="H42" s="12">
        <f>+H13+H35+H37</f>
        <v>253524</v>
      </c>
      <c r="I42" s="12">
        <f t="shared" si="3"/>
        <v>253524</v>
      </c>
      <c r="J42" s="12">
        <f t="shared" si="1"/>
        <v>0</v>
      </c>
    </row>
    <row r="43" spans="2:10" x14ac:dyDescent="0.2">
      <c r="B43" s="44" t="s">
        <v>43</v>
      </c>
      <c r="C43" s="45"/>
      <c r="D43" s="47"/>
      <c r="E43" s="13"/>
      <c r="F43" s="13"/>
      <c r="G43" s="13"/>
      <c r="H43" s="13"/>
      <c r="I43" s="13">
        <f t="shared" si="3"/>
        <v>0</v>
      </c>
      <c r="J43" s="3">
        <f t="shared" si="1"/>
        <v>0</v>
      </c>
    </row>
    <row r="44" spans="2:10" x14ac:dyDescent="0.2">
      <c r="B44" s="9"/>
      <c r="C44" s="10"/>
      <c r="D44" s="11"/>
      <c r="E44" s="3"/>
      <c r="F44" s="3"/>
      <c r="G44" s="3"/>
      <c r="H44" s="3"/>
      <c r="I44" s="3">
        <f t="shared" si="3"/>
        <v>0</v>
      </c>
      <c r="J44" s="3">
        <f t="shared" si="1"/>
        <v>0</v>
      </c>
    </row>
    <row r="45" spans="2:10" x14ac:dyDescent="0.2">
      <c r="B45" s="44" t="s">
        <v>44</v>
      </c>
      <c r="C45" s="45"/>
      <c r="D45" s="47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"/>
      <c r="C46" s="39" t="s">
        <v>45</v>
      </c>
      <c r="D46" s="40"/>
      <c r="E46" s="3"/>
      <c r="F46" s="3">
        <f t="shared" ref="F46" si="8">SUM(F47:F54)</f>
        <v>0</v>
      </c>
      <c r="G46" s="3">
        <v>0</v>
      </c>
      <c r="H46" s="3">
        <v>0</v>
      </c>
      <c r="I46" s="3">
        <f t="shared" si="3"/>
        <v>0</v>
      </c>
      <c r="J46" s="3">
        <f t="shared" si="1"/>
        <v>0</v>
      </c>
    </row>
    <row r="47" spans="2:10" x14ac:dyDescent="0.2">
      <c r="B47" s="2"/>
      <c r="C47" s="5"/>
      <c r="D47" s="6" t="s">
        <v>46</v>
      </c>
      <c r="E47" s="3"/>
      <c r="F47" s="3"/>
      <c r="G47" s="3"/>
      <c r="H47" s="3"/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/>
      <c r="F49" s="3"/>
      <c r="G49" s="3">
        <f>+E49+F49</f>
        <v>0</v>
      </c>
      <c r="H49" s="3"/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/>
      <c r="H51" s="3"/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8"/>
      <c r="F53" s="3"/>
      <c r="G53" s="3"/>
      <c r="H53" s="3"/>
      <c r="I53" s="3"/>
      <c r="J53" s="3"/>
    </row>
    <row r="54" spans="2:10" x14ac:dyDescent="0.2">
      <c r="B54" s="2"/>
      <c r="C54" s="5"/>
      <c r="D54" s="14" t="s">
        <v>53</v>
      </c>
      <c r="E54" s="3"/>
      <c r="F54" s="3"/>
      <c r="G54" s="3"/>
      <c r="H54" s="3"/>
      <c r="I54" s="3">
        <f t="shared" si="3"/>
        <v>0</v>
      </c>
      <c r="J54" s="3">
        <f t="shared" si="1"/>
        <v>0</v>
      </c>
    </row>
    <row r="55" spans="2:10" x14ac:dyDescent="0.2">
      <c r="B55" s="2"/>
      <c r="C55" s="39" t="s">
        <v>54</v>
      </c>
      <c r="D55" s="40"/>
      <c r="E55" s="3">
        <v>0</v>
      </c>
      <c r="F55" s="3">
        <f t="shared" ref="F55:J55" si="9">SUM(F56:F59)</f>
        <v>0</v>
      </c>
      <c r="G55" s="3">
        <f t="shared" si="9"/>
        <v>0</v>
      </c>
      <c r="H55" s="3">
        <f t="shared" si="9"/>
        <v>0</v>
      </c>
      <c r="I55" s="3">
        <f t="shared" si="9"/>
        <v>0</v>
      </c>
      <c r="J55" s="3">
        <f t="shared" si="9"/>
        <v>0</v>
      </c>
    </row>
    <row r="56" spans="2:10" x14ac:dyDescent="0.2">
      <c r="B56" s="2"/>
      <c r="C56" s="5"/>
      <c r="D56" s="6" t="s">
        <v>55</v>
      </c>
      <c r="E56" s="3"/>
      <c r="F56" s="3"/>
      <c r="G56" s="3"/>
      <c r="H56" s="3"/>
      <c r="I56" s="3">
        <f t="shared" si="3"/>
        <v>0</v>
      </c>
      <c r="J56" s="3">
        <f t="shared" si="1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>
        <v>0</v>
      </c>
      <c r="F59" s="3">
        <v>0</v>
      </c>
      <c r="G59" s="3">
        <f>+E59+F59</f>
        <v>0</v>
      </c>
      <c r="H59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59" s="3">
        <f t="shared" si="3"/>
        <v>0</v>
      </c>
      <c r="J59" s="3">
        <f t="shared" si="1"/>
        <v>0</v>
      </c>
    </row>
    <row r="60" spans="2:10" x14ac:dyDescent="0.2">
      <c r="B60" s="2"/>
      <c r="C60" s="39" t="s">
        <v>59</v>
      </c>
      <c r="D60" s="40"/>
      <c r="E60" s="3">
        <f>SUM(E61:E62)</f>
        <v>0</v>
      </c>
      <c r="F60" s="3"/>
      <c r="G60" s="3">
        <f t="shared" ref="G60:H60" si="10">SUM(G61:G62)</f>
        <v>0</v>
      </c>
      <c r="H60" s="3">
        <f t="shared" si="10"/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5"/>
      <c r="D61" s="6" t="s">
        <v>60</v>
      </c>
      <c r="E61" s="3"/>
      <c r="F61" s="3"/>
      <c r="G61" s="3"/>
      <c r="H61" s="3"/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39" t="s">
        <v>62</v>
      </c>
      <c r="D63" s="40"/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39" t="s">
        <v>63</v>
      </c>
      <c r="D64" s="40"/>
      <c r="E64" s="3">
        <v>0</v>
      </c>
      <c r="F64" s="3"/>
      <c r="G64" s="3">
        <f>+E64+F64</f>
        <v>0</v>
      </c>
      <c r="H64" s="3">
        <f>+'[1]ANALITICO 1ER TRIMESTRE'!G240</f>
        <v>0</v>
      </c>
      <c r="I64" s="3">
        <f t="shared" si="3"/>
        <v>0</v>
      </c>
      <c r="J64" s="3">
        <f t="shared" si="1"/>
        <v>0</v>
      </c>
    </row>
    <row r="65" spans="2:10" x14ac:dyDescent="0.2">
      <c r="B65" s="9"/>
      <c r="C65" s="51"/>
      <c r="D65" s="52"/>
      <c r="E65" s="3">
        <v>0</v>
      </c>
      <c r="F65" s="3"/>
      <c r="G65" s="3"/>
      <c r="H65" s="3"/>
      <c r="I65" s="3">
        <f t="shared" si="3"/>
        <v>0</v>
      </c>
      <c r="J65" s="3">
        <f t="shared" si="1"/>
        <v>0</v>
      </c>
    </row>
    <row r="66" spans="2:10" x14ac:dyDescent="0.2">
      <c r="B66" s="44" t="s">
        <v>64</v>
      </c>
      <c r="C66" s="45"/>
      <c r="D66" s="47"/>
      <c r="E66" s="15">
        <f>+E46+E55+E60+E63+E64</f>
        <v>0</v>
      </c>
      <c r="F66" s="15">
        <f t="shared" ref="F66:J66" si="11">+F46+F55+F60+F63+F64</f>
        <v>0</v>
      </c>
      <c r="G66" s="15"/>
      <c r="H66" s="15"/>
      <c r="I66" s="15"/>
      <c r="J66" s="15">
        <f t="shared" si="11"/>
        <v>0</v>
      </c>
    </row>
    <row r="67" spans="2:10" x14ac:dyDescent="0.2">
      <c r="B67" s="9"/>
      <c r="C67" s="51"/>
      <c r="D67" s="52"/>
      <c r="E67" s="3"/>
      <c r="F67" s="3"/>
      <c r="G67" s="3"/>
      <c r="H67" s="3"/>
      <c r="I67" s="3">
        <f t="shared" si="3"/>
        <v>0</v>
      </c>
      <c r="J67" s="3">
        <f t="shared" si="1"/>
        <v>0</v>
      </c>
    </row>
    <row r="68" spans="2:10" x14ac:dyDescent="0.2">
      <c r="B68" s="44" t="s">
        <v>65</v>
      </c>
      <c r="C68" s="45"/>
      <c r="D68" s="47"/>
      <c r="E68" s="16">
        <f>SUM(E69)</f>
        <v>0</v>
      </c>
      <c r="F68" s="16">
        <f t="shared" ref="F68:H68" si="12">SUM(F69)</f>
        <v>0</v>
      </c>
      <c r="G68" s="16">
        <f t="shared" si="12"/>
        <v>0</v>
      </c>
      <c r="H68" s="16">
        <f t="shared" si="12"/>
        <v>0</v>
      </c>
      <c r="I68" s="16">
        <f t="shared" si="3"/>
        <v>0</v>
      </c>
      <c r="J68" s="16">
        <f t="shared" si="1"/>
        <v>0</v>
      </c>
    </row>
    <row r="69" spans="2:10" x14ac:dyDescent="0.2">
      <c r="B69" s="2"/>
      <c r="C69" s="39" t="s">
        <v>66</v>
      </c>
      <c r="D69" s="40"/>
      <c r="E69" s="3"/>
      <c r="F69" s="3"/>
      <c r="G69" s="3">
        <f>+E69+F69</f>
        <v>0</v>
      </c>
      <c r="H69" s="3"/>
      <c r="I69" s="3">
        <f t="shared" si="3"/>
        <v>0</v>
      </c>
      <c r="J69" s="3">
        <f t="shared" si="1"/>
        <v>0</v>
      </c>
    </row>
    <row r="70" spans="2:10" x14ac:dyDescent="0.2">
      <c r="B70" s="9"/>
      <c r="C70" s="51"/>
      <c r="D70" s="52"/>
      <c r="E70" s="3"/>
      <c r="F70" s="3"/>
      <c r="G70" s="3"/>
      <c r="H70" s="3"/>
      <c r="I70" s="3">
        <f t="shared" si="3"/>
        <v>0</v>
      </c>
      <c r="J70" s="3">
        <f t="shared" si="1"/>
        <v>0</v>
      </c>
    </row>
    <row r="71" spans="2:10" x14ac:dyDescent="0.2">
      <c r="B71" s="44" t="s">
        <v>67</v>
      </c>
      <c r="C71" s="45"/>
      <c r="D71" s="47"/>
      <c r="E71" s="15">
        <f>+E42+E66+E68</f>
        <v>249999</v>
      </c>
      <c r="F71" s="15">
        <f t="shared" ref="F71:H71" si="13">+F42+F66+F68</f>
        <v>3525</v>
      </c>
      <c r="G71" s="15">
        <f t="shared" si="13"/>
        <v>253524</v>
      </c>
      <c r="H71" s="15">
        <f t="shared" si="13"/>
        <v>253524</v>
      </c>
      <c r="I71" s="15">
        <f t="shared" si="3"/>
        <v>253524</v>
      </c>
      <c r="J71" s="15">
        <f t="shared" si="1"/>
        <v>0</v>
      </c>
    </row>
    <row r="72" spans="2:10" x14ac:dyDescent="0.2">
      <c r="B72" s="9"/>
      <c r="C72" s="51"/>
      <c r="D72" s="52"/>
      <c r="E72" s="3"/>
      <c r="F72" s="3"/>
      <c r="G72" s="3"/>
      <c r="H72" s="3"/>
      <c r="I72" s="3"/>
      <c r="J72" s="3"/>
    </row>
    <row r="73" spans="2:10" x14ac:dyDescent="0.2">
      <c r="B73" s="2"/>
      <c r="C73" s="48" t="s">
        <v>68</v>
      </c>
      <c r="D73" s="47"/>
      <c r="E73" s="3"/>
      <c r="F73" s="3"/>
      <c r="G73" s="3"/>
      <c r="H73" s="3"/>
      <c r="I73" s="3"/>
      <c r="J73" s="3"/>
    </row>
    <row r="74" spans="2:10" x14ac:dyDescent="0.2">
      <c r="B74" s="2"/>
      <c r="C74" s="39" t="s">
        <v>69</v>
      </c>
      <c r="D74" s="40"/>
      <c r="E74" s="3"/>
      <c r="F74" s="3"/>
      <c r="G74" s="3"/>
      <c r="H74" s="3"/>
      <c r="I74" s="3"/>
      <c r="J74" s="3"/>
    </row>
    <row r="75" spans="2:10" x14ac:dyDescent="0.2">
      <c r="B75" s="2"/>
      <c r="C75" s="39" t="s">
        <v>70</v>
      </c>
      <c r="D75" s="40"/>
      <c r="E75" s="3"/>
      <c r="F75" s="3"/>
      <c r="G75" s="3"/>
      <c r="H75" s="3"/>
      <c r="I75" s="3"/>
      <c r="J75" s="3"/>
    </row>
    <row r="76" spans="2:10" x14ac:dyDescent="0.2">
      <c r="B76" s="2"/>
      <c r="C76" s="48" t="s">
        <v>71</v>
      </c>
      <c r="D76" s="47"/>
      <c r="E76" s="3"/>
      <c r="F76" s="3"/>
      <c r="G76" s="3"/>
      <c r="H76" s="3"/>
      <c r="I76" s="3"/>
      <c r="J76" s="3"/>
    </row>
    <row r="77" spans="2:10" ht="13.5" thickBot="1" x14ac:dyDescent="0.25">
      <c r="B77" s="17"/>
      <c r="C77" s="49"/>
      <c r="D77" s="50"/>
      <c r="E77" s="18"/>
      <c r="F77" s="18"/>
      <c r="G77" s="18"/>
      <c r="H77" s="18"/>
      <c r="I77" s="18"/>
      <c r="J77" s="18"/>
    </row>
    <row r="82" spans="4:11" x14ac:dyDescent="0.2">
      <c r="E82" s="21"/>
      <c r="F82" s="21"/>
    </row>
    <row r="83" spans="4:11" x14ac:dyDescent="0.2">
      <c r="D83" s="22"/>
      <c r="E83" s="21"/>
      <c r="F83" s="21"/>
      <c r="H83" s="21"/>
      <c r="K83" s="21"/>
    </row>
    <row r="84" spans="4:11" ht="15.75" x14ac:dyDescent="0.25">
      <c r="D84" s="23" t="s">
        <v>75</v>
      </c>
      <c r="E84" s="24"/>
      <c r="F84" s="24"/>
      <c r="G84" s="29" t="s">
        <v>76</v>
      </c>
      <c r="H84" s="29"/>
      <c r="I84" s="29"/>
      <c r="K84" s="20"/>
    </row>
    <row r="85" spans="4:11" ht="15.75" x14ac:dyDescent="0.25">
      <c r="D85" s="25" t="s">
        <v>77</v>
      </c>
      <c r="E85" s="26"/>
      <c r="F85" s="26"/>
      <c r="G85" s="30" t="s">
        <v>73</v>
      </c>
      <c r="H85" s="30"/>
      <c r="I85" s="30"/>
      <c r="K85" s="19"/>
    </row>
    <row r="86" spans="4:11" x14ac:dyDescent="0.2">
      <c r="G86" s="21"/>
      <c r="H86" s="21"/>
      <c r="I86" s="21"/>
    </row>
    <row r="87" spans="4:11" x14ac:dyDescent="0.2">
      <c r="G87" s="21"/>
      <c r="H87" s="21"/>
      <c r="I87" s="21"/>
    </row>
    <row r="88" spans="4:11" x14ac:dyDescent="0.2">
      <c r="G88" s="21"/>
      <c r="H88" s="21"/>
      <c r="I88" s="21"/>
    </row>
    <row r="89" spans="4:11" x14ac:dyDescent="0.2">
      <c r="G89" s="21"/>
      <c r="H89" s="21"/>
      <c r="I89" s="21"/>
    </row>
    <row r="90" spans="4:11" x14ac:dyDescent="0.2">
      <c r="G90" s="21"/>
      <c r="H90" s="21"/>
      <c r="I90" s="21"/>
    </row>
    <row r="91" spans="4:11" x14ac:dyDescent="0.2">
      <c r="G91" s="21"/>
      <c r="H91" s="21"/>
      <c r="I91" s="21"/>
    </row>
    <row r="92" spans="4:11" x14ac:dyDescent="0.2">
      <c r="G92" s="21"/>
      <c r="H92" s="21"/>
      <c r="I92" s="21"/>
    </row>
  </sheetData>
  <mergeCells count="51">
    <mergeCell ref="C75:D75"/>
    <mergeCell ref="C76:D76"/>
    <mergeCell ref="C77:D77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  <mergeCell ref="C12:D12"/>
    <mergeCell ref="C13:D13"/>
    <mergeCell ref="C14:D14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B7:D7"/>
    <mergeCell ref="B8:D8"/>
    <mergeCell ref="B9:D9"/>
    <mergeCell ref="C10:D10"/>
    <mergeCell ref="C11:D11"/>
    <mergeCell ref="G84:I84"/>
    <mergeCell ref="G85:I85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  <mergeCell ref="C15:D15"/>
    <mergeCell ref="G6:G7"/>
    <mergeCell ref="H6:H7"/>
    <mergeCell ref="I6:I7"/>
  </mergeCells>
  <pageMargins left="0.39370078740157483" right="0.39370078740157483" top="0.39370078740157483" bottom="0.19685039370078741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Ivonne Duarte</cp:lastModifiedBy>
  <cp:lastPrinted>2018-04-23T21:41:45Z</cp:lastPrinted>
  <dcterms:created xsi:type="dcterms:W3CDTF">2017-04-25T22:20:45Z</dcterms:created>
  <dcterms:modified xsi:type="dcterms:W3CDTF">2018-04-23T21:41:50Z</dcterms:modified>
</cp:coreProperties>
</file>