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Ivonne Duarte\Desktop\TRIMESTRALES 2018\DISCIPLINA FINNCIERA\LISTOS\"/>
    </mc:Choice>
  </mc:AlternateContent>
  <bookViews>
    <workbookView xWindow="0" yWindow="0" windowWidth="28800" windowHeight="11835"/>
  </bookViews>
  <sheets>
    <sheet name="EDO.ANALITICO INGRESOS" sheetId="1" r:id="rId1"/>
  </sheets>
  <externalReferences>
    <externalReference r:id="rId2"/>
  </externalReferences>
  <definedNames>
    <definedName name="_xlnm.Print_Area" localSheetId="0">'EDO.ANALITICO INGRESOS'!$B$1:$J$91</definedName>
    <definedName name="_xlnm.Print_Titles" localSheetId="0">'EDO.ANALITICO INGRESOS'!$1:$7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G38" i="1"/>
  <c r="G13" i="1"/>
  <c r="E42" i="1" l="1"/>
  <c r="I22" i="1" l="1"/>
  <c r="J70" i="1" l="1"/>
  <c r="I70" i="1"/>
  <c r="I69" i="1"/>
  <c r="G69" i="1"/>
  <c r="J69" i="1" s="1"/>
  <c r="H68" i="1"/>
  <c r="G68" i="1"/>
  <c r="F68" i="1"/>
  <c r="E68" i="1"/>
  <c r="J67" i="1"/>
  <c r="I67" i="1"/>
  <c r="J65" i="1"/>
  <c r="I65" i="1"/>
  <c r="H64" i="1"/>
  <c r="I64" i="1" s="1"/>
  <c r="G64" i="1"/>
  <c r="J63" i="1"/>
  <c r="I63" i="1"/>
  <c r="J62" i="1"/>
  <c r="I62" i="1"/>
  <c r="J61" i="1"/>
  <c r="I61" i="1"/>
  <c r="H60" i="1"/>
  <c r="J60" i="1" s="1"/>
  <c r="G60" i="1"/>
  <c r="E60" i="1"/>
  <c r="E66" i="1" s="1"/>
  <c r="H59" i="1"/>
  <c r="I59" i="1" s="1"/>
  <c r="G59" i="1"/>
  <c r="G55" i="1" s="1"/>
  <c r="J58" i="1"/>
  <c r="I58" i="1"/>
  <c r="J57" i="1"/>
  <c r="I57" i="1"/>
  <c r="J56" i="1"/>
  <c r="I56" i="1"/>
  <c r="F55" i="1"/>
  <c r="J54" i="1"/>
  <c r="I54" i="1"/>
  <c r="J52" i="1"/>
  <c r="I52" i="1"/>
  <c r="J51" i="1"/>
  <c r="I51" i="1"/>
  <c r="I50" i="1"/>
  <c r="G50" i="1"/>
  <c r="I49" i="1"/>
  <c r="G49" i="1"/>
  <c r="J48" i="1"/>
  <c r="I48" i="1"/>
  <c r="J47" i="1"/>
  <c r="I47" i="1"/>
  <c r="I46" i="1"/>
  <c r="F46" i="1"/>
  <c r="J45" i="1"/>
  <c r="I45" i="1"/>
  <c r="J44" i="1"/>
  <c r="I44" i="1"/>
  <c r="J43" i="1"/>
  <c r="I43" i="1"/>
  <c r="J41" i="1"/>
  <c r="I41" i="1"/>
  <c r="I40" i="1"/>
  <c r="F40" i="1"/>
  <c r="G40" i="1" s="1"/>
  <c r="J40" i="1" s="1"/>
  <c r="I39" i="1"/>
  <c r="F39" i="1"/>
  <c r="G39" i="1" s="1"/>
  <c r="I38" i="1"/>
  <c r="G42" i="1"/>
  <c r="J35" i="1"/>
  <c r="J34" i="1"/>
  <c r="G34" i="1"/>
  <c r="J33" i="1"/>
  <c r="G33" i="1"/>
  <c r="I32" i="1"/>
  <c r="F32" i="1"/>
  <c r="G32" i="1"/>
  <c r="G31" i="1"/>
  <c r="J31" i="1" s="1"/>
  <c r="I30" i="1"/>
  <c r="F30" i="1"/>
  <c r="G30" i="1" s="1"/>
  <c r="F29" i="1"/>
  <c r="H28" i="1"/>
  <c r="G28" i="1"/>
  <c r="G27" i="1"/>
  <c r="J27" i="1" s="1"/>
  <c r="I26" i="1"/>
  <c r="F26" i="1"/>
  <c r="G26" i="1" s="1"/>
  <c r="I25" i="1"/>
  <c r="G25" i="1"/>
  <c r="J25" i="1" s="1"/>
  <c r="I24" i="1"/>
  <c r="G24" i="1"/>
  <c r="J24" i="1" s="1"/>
  <c r="I23" i="1"/>
  <c r="F23" i="1"/>
  <c r="G23" i="1" s="1"/>
  <c r="G22" i="1"/>
  <c r="J22" i="1" s="1"/>
  <c r="I21" i="1"/>
  <c r="F21" i="1"/>
  <c r="G21" i="1" s="1"/>
  <c r="I20" i="1"/>
  <c r="F20" i="1"/>
  <c r="G20" i="1" s="1"/>
  <c r="G19" i="1"/>
  <c r="I18" i="1"/>
  <c r="F18" i="1"/>
  <c r="G18" i="1" s="1"/>
  <c r="I17" i="1"/>
  <c r="F15" i="1"/>
  <c r="G15" i="1" s="1"/>
  <c r="F14" i="1"/>
  <c r="G14" i="1" s="1"/>
  <c r="F12" i="1"/>
  <c r="G12" i="1" s="1"/>
  <c r="F11" i="1"/>
  <c r="G11" i="1" s="1"/>
  <c r="H55" i="1" l="1"/>
  <c r="J28" i="1"/>
  <c r="F17" i="1"/>
  <c r="F38" i="1"/>
  <c r="F42" i="1" s="1"/>
  <c r="I55" i="1"/>
  <c r="I60" i="1"/>
  <c r="J68" i="1"/>
  <c r="I68" i="1"/>
  <c r="F66" i="1"/>
  <c r="J49" i="1"/>
  <c r="E71" i="1"/>
  <c r="J11" i="1"/>
  <c r="J12" i="1"/>
  <c r="J13" i="1"/>
  <c r="J14" i="1"/>
  <c r="J15" i="1"/>
  <c r="G17" i="1"/>
  <c r="J17" i="1" s="1"/>
  <c r="J18" i="1"/>
  <c r="J19" i="1"/>
  <c r="J20" i="1"/>
  <c r="G29" i="1"/>
  <c r="I29" i="1"/>
  <c r="G10" i="1"/>
  <c r="J21" i="1"/>
  <c r="J23" i="1"/>
  <c r="J26" i="1"/>
  <c r="J30" i="1"/>
  <c r="J32" i="1"/>
  <c r="J37" i="1"/>
  <c r="J38" i="1"/>
  <c r="J39" i="1"/>
  <c r="J50" i="1"/>
  <c r="J59" i="1"/>
  <c r="J55" i="1" s="1"/>
  <c r="J64" i="1"/>
  <c r="J46" i="1" l="1"/>
  <c r="J66" i="1" s="1"/>
  <c r="F71" i="1"/>
  <c r="J29" i="1"/>
  <c r="G71" i="1"/>
  <c r="J36" i="1"/>
  <c r="J10" i="1"/>
  <c r="H71" i="1" l="1"/>
  <c r="J71" i="1" s="1"/>
  <c r="I42" i="1"/>
  <c r="J42" i="1"/>
  <c r="I71" i="1" l="1"/>
</calcChain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<sst xmlns="http://schemas.openxmlformats.org/spreadsheetml/2006/main" count="79" uniqueCount="79">
  <si>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</si>
  <si>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</si>
  <si>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</si>
  <si>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</si>
  <si>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</si>
  <si>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</si>
  <si>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</si>
  <si>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</si>
  <si>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</si>
  <si>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</si>
  <si>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</si>
  <si>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</si>
  <si>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</si>
  <si>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</si>
  <si>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</si>
  <si>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</si>
  <si>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</si>
  <si>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</si>
  <si>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</si>
  <si>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</si>
  <si>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</si>
  <si>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</si>
  <si>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</si>
  <si>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</si>
  <si>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</si>
  <si>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</si>
  <si>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</si>
  <si>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</si>
  <si>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</si>
  <si>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</si>
  <si>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</si>
  <si>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</si>
  <si>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</si>
  <si>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</si>
  <si>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</si>
  <si>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</si>
  <si>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</si>
  <si>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</si>
  <si>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</si>
  <si>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</si>
  <si>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</si>
  <si>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</si>
  <si>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</si>
  <si>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</si>
  <si>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</si>
  <si>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</si>
  <si>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</si>
  <si>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</si>
  <si>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</si>
  <si>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</si>
  <si>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</si>
  <si>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</si>
  <si>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</si>
  <si>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</si>
  <si>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</si>
  <si>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</si>
  <si>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</si>
  <si>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</si>
  <si>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</si>
  <si>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</si>
  <si>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</si>
  <si>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</si>
  <si>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</si>
  <si>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</si>
  <si>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</si>
  <si>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</si>
  <si>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</si>
  <si>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</si>
  <si>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</si>
  <si>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</si>
  <si>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</si>
  <si>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</si>
  <si>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h2) Fondo de Fomento Municipal </t>
  </si>
  <si>
    <t>Coordinadora Administrativa</t>
  </si>
  <si>
    <t>Instituto Municipal de Capacitacion y Certificacion por Competencias de Playas de Rosarito, B.C.</t>
  </si>
  <si>
    <t>JULIANA OROZCO DAGNINO</t>
  </si>
  <si>
    <t>IVONNE SARAHI FLORES DUARTE</t>
  </si>
  <si>
    <t>DIRECTORA IMCACECO</t>
  </si>
  <si>
    <t>Del 01 de enero al 31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</si>
</sst>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164" fontId="3" fillId="0" borderId="5" xfId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64" fontId="5" fillId="0" borderId="5" xfId="1" applyFont="1" applyBorder="1" applyAlignment="1">
      <alignment horizontal="center" vertical="center"/>
    </xf>
    <xf numFmtId="164" fontId="5" fillId="0" borderId="16" xfId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64" fontId="6" fillId="0" borderId="5" xfId="1" applyFont="1" applyBorder="1" applyAlignment="1">
      <alignment horizontal="center" vertical="center"/>
    </xf>
    <xf numFmtId="164" fontId="5" fillId="0" borderId="5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164" fontId="2" fillId="0" borderId="16" xfId="1" applyFont="1" applyBorder="1" applyAlignment="1">
      <alignment horizontal="center" vertical="center"/>
    </xf>
    <xf numFmtId="164" fontId="5" fillId="2" borderId="5" xfId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164" fontId="2" fillId="0" borderId="5" xfId="1" applyFont="1" applyBorder="1" applyAlignment="1">
      <alignment horizontal="center" vertical="center"/>
    </xf>
    <xf numFmtId="164" fontId="7" fillId="0" borderId="5" xfId="1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/>
    </xf>
    <xf numFmtId="164" fontId="5" fillId="0" borderId="8" xfId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0" fillId="0" borderId="0" xfId="0" applyBorder="1"/>
    <xf numFmtId="0" fontId="0" fillId="0" borderId="19" xfId="0" applyBorder="1"/>
    <xf numFmtId="0" fontId="9" fillId="0" borderId="0" xfId="0" applyFont="1" applyBorder="1" applyAlignment="1">
      <alignment horizontal="center"/>
    </xf>
    <xf numFmtId="0" fontId="11" fillId="0" borderId="0" xfId="0" applyFont="1" applyBorder="1"/>
    <xf numFmtId="0" fontId="9" fillId="0" borderId="0" xfId="0" applyFont="1" applyAlignment="1">
      <alignment horizontal="center"/>
    </xf>
    <xf numFmtId="0" fontId="11" fillId="0" borderId="0" xfId="0" applyFont="1"/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7" xfId="0" applyFont="1" applyBorder="1" applyAlignment="1">
      <alignment horizontal="justify" vertical="center"/>
    </xf>
    <xf numFmtId="0" fontId="3" fillId="0" borderId="17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0</xdr:rowOff>
    </xdr:from>
    <xdr:to>
      <xdr:col>3</xdr:col>
      <xdr:colOff>1038225</xdr:colOff>
      <xdr:row>3</xdr:row>
      <xdr:rowOff>123825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313"/>
        <a:stretch/>
      </xdr:blipFill>
      <xdr:spPr bwMode="auto">
        <a:xfrm>
          <a:off x="457200" y="0"/>
          <a:ext cx="11239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onzalez/Desktop/VI%20AYUNTAMIENTO/2017/Ingresos%202017%20CONCENT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BRO MENSUAL INICIAL"/>
      <sheetName val="RUBROY PART MENSUAL INICIAL"/>
      <sheetName val="TRANSFERENCIAS"/>
      <sheetName val="PARTIDA MODIFICACION"/>
      <sheetName val="RUBRO MENSUAL MODIFICACIÓN"/>
      <sheetName val="RUBROYPART MODIFICADO"/>
      <sheetName val="RUBRO MODIFICADO"/>
      <sheetName val="AVANCE INGRESOS 2017"/>
      <sheetName val="ANALITICO 1ER TRIMESTRE"/>
      <sheetName val="EAI"/>
      <sheetName val="EAI TRIM"/>
      <sheetName val="EAI-LDF (1)"/>
      <sheetName val="BP-LDF (2)"/>
      <sheetName val="ANALITICO 2DO TRIMESTRE"/>
      <sheetName val="ANALITICO 3ER TRIMESTRE "/>
      <sheetName val="ANALITICO 4TO TRIMESTRE"/>
      <sheetName val="EAI (5)"/>
      <sheetName val="EAI-LDF"/>
      <sheetName val="BP-LDF"/>
    </sheetNames>
    <sheetDataSet>
      <sheetData sheetId="0"/>
      <sheetData sheetId="1">
        <row r="239">
          <cell r="O239">
            <v>121154079.99999999</v>
          </cell>
        </row>
      </sheetData>
      <sheetData sheetId="2"/>
      <sheetData sheetId="3">
        <row r="262">
          <cell r="O262">
            <v>12667869.999999994</v>
          </cell>
        </row>
      </sheetData>
      <sheetData sheetId="4"/>
      <sheetData sheetId="5"/>
      <sheetData sheetId="6"/>
      <sheetData sheetId="7"/>
      <sheetData sheetId="8">
        <row r="32">
          <cell r="G32">
            <v>66138835.410000011</v>
          </cell>
        </row>
        <row r="239">
          <cell r="D239">
            <v>0</v>
          </cell>
        </row>
        <row r="240">
          <cell r="G240">
            <v>0</v>
          </cell>
        </row>
        <row r="242">
          <cell r="D242">
            <v>0</v>
          </cell>
        </row>
        <row r="243">
          <cell r="D243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51">
          <cell r="D251">
            <v>0</v>
          </cell>
        </row>
        <row r="253">
          <cell r="D253">
            <v>0</v>
          </cell>
          <cell r="G253">
            <v>0</v>
          </cell>
        </row>
        <row r="254">
          <cell r="D254">
            <v>0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0</v>
          </cell>
        </row>
        <row r="263">
          <cell r="G263">
            <v>0</v>
          </cell>
        </row>
        <row r="266">
          <cell r="G266">
            <v>0</v>
          </cell>
        </row>
        <row r="267">
          <cell r="D267">
            <v>0</v>
          </cell>
          <cell r="G267">
            <v>0</v>
          </cell>
        </row>
        <row r="268">
          <cell r="D268">
            <v>0</v>
          </cell>
        </row>
        <row r="273">
          <cell r="G273">
            <v>0</v>
          </cell>
        </row>
        <row r="274">
          <cell r="G274">
            <v>0</v>
          </cell>
        </row>
        <row r="275">
          <cell r="G275">
            <v>0</v>
          </cell>
        </row>
        <row r="276">
          <cell r="G276">
            <v>0</v>
          </cell>
        </row>
        <row r="278">
          <cell r="G278">
            <v>0</v>
          </cell>
        </row>
        <row r="279">
          <cell r="G279">
            <v>0</v>
          </cell>
        </row>
      </sheetData>
      <sheetData sheetId="9">
        <row r="12">
          <cell r="E12">
            <v>146525999.99666664</v>
          </cell>
        </row>
        <row r="13">
          <cell r="F13">
            <v>0</v>
          </cell>
        </row>
        <row r="14">
          <cell r="F14">
            <v>0</v>
          </cell>
        </row>
        <row r="16">
          <cell r="F16">
            <v>0</v>
          </cell>
        </row>
        <row r="19">
          <cell r="F19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B1:N92"/>
  <sheetViews>
    <sheetView tabSelected="1" zoomScaleNormal="100" workbookViewId="0">
      <selection activeCell="C14" sqref="C14:D14"/>
    </sheetView>
  </sheetViews>
  <sheetFormatPr baseColWidth="10" defaultRowHeight="12.75" x14ac:dyDescent="0.2"/>
  <cols>
    <col min="1" max="1" width="2.7109375" customWidth="1"/>
    <col min="2" max="2" width="3" customWidth="1"/>
    <col min="3" max="3" width="2" customWidth="1"/>
    <col min="4" max="4" width="63.28515625" customWidth="1"/>
    <col min="5" max="5" width="13.28515625" customWidth="1"/>
    <col min="6" max="6" width="12.28515625" customWidth="1"/>
    <col min="7" max="7" width="13.42578125" customWidth="1"/>
    <col min="8" max="8" width="14.85546875" customWidth="1"/>
    <col min="9" max="9" width="13.7109375" customWidth="1"/>
    <col min="10" max="10" width="13.85546875" customWidth="1"/>
  </cols>
  <sheetData>
    <row r="1" spans="2:14" ht="15.75" x14ac:dyDescent="0.2">
      <c r="B1" s="31" t="s">
        <v>74</v>
      </c>
      <c r="C1" s="32"/>
      <c r="D1" s="32"/>
      <c r="E1" s="32"/>
      <c r="F1" s="32"/>
      <c r="G1" s="32"/>
      <c r="H1" s="32"/>
      <c r="I1" s="32"/>
      <c r="J1" s="32"/>
      <c r="K1" s="27"/>
      <c r="L1" s="27"/>
      <c r="M1" s="27"/>
      <c r="N1" s="28"/>
    </row>
    <row r="2" spans="2:14" x14ac:dyDescent="0.2">
      <c r="B2" s="33" t="s">
        <v>0</v>
      </c>
      <c r="C2" s="34"/>
      <c r="D2" s="34"/>
      <c r="E2" s="34"/>
      <c r="F2" s="34"/>
      <c r="G2" s="34"/>
      <c r="H2" s="34"/>
      <c r="I2" s="34"/>
      <c r="J2" s="35"/>
    </row>
    <row r="3" spans="2:14" x14ac:dyDescent="0.2">
      <c r="B3" s="33" t="s">
        <v>78</v>
      </c>
      <c r="C3" s="34"/>
      <c r="D3" s="34"/>
      <c r="E3" s="34"/>
      <c r="F3" s="34"/>
      <c r="G3" s="34"/>
      <c r="H3" s="34"/>
      <c r="I3" s="34"/>
      <c r="J3" s="35"/>
    </row>
    <row r="4" spans="2:14" ht="13.5" thickBot="1" x14ac:dyDescent="0.25">
      <c r="B4" s="36" t="s">
        <v>1</v>
      </c>
      <c r="C4" s="37"/>
      <c r="D4" s="37"/>
      <c r="E4" s="37"/>
      <c r="F4" s="37"/>
      <c r="G4" s="37"/>
      <c r="H4" s="37"/>
      <c r="I4" s="37"/>
      <c r="J4" s="38"/>
    </row>
    <row r="5" spans="2:14" ht="13.5" thickBot="1" x14ac:dyDescent="0.25">
      <c r="B5" s="53"/>
      <c r="C5" s="54"/>
      <c r="D5" s="55"/>
      <c r="E5" s="56" t="s">
        <v>2</v>
      </c>
      <c r="F5" s="57"/>
      <c r="G5" s="57"/>
      <c r="H5" s="57"/>
      <c r="I5" s="58"/>
      <c r="J5" s="59" t="s">
        <v>3</v>
      </c>
    </row>
    <row r="6" spans="2:14" x14ac:dyDescent="0.2">
      <c r="B6" s="60" t="s">
        <v>4</v>
      </c>
      <c r="C6" s="61"/>
      <c r="D6" s="62"/>
      <c r="E6" s="59" t="s">
        <v>5</v>
      </c>
      <c r="F6" s="63" t="s">
        <v>6</v>
      </c>
      <c r="G6" s="59" t="s">
        <v>7</v>
      </c>
      <c r="H6" s="59" t="s">
        <v>8</v>
      </c>
      <c r="I6" s="59" t="s">
        <v>9</v>
      </c>
      <c r="J6" s="64"/>
    </row>
    <row r="7" spans="2:14" ht="13.5" thickBot="1" x14ac:dyDescent="0.25">
      <c r="B7" s="65" t="s">
        <v>10</v>
      </c>
      <c r="C7" s="66"/>
      <c r="D7" s="67"/>
      <c r="E7" s="68"/>
      <c r="F7" s="69"/>
      <c r="G7" s="68"/>
      <c r="H7" s="68"/>
      <c r="I7" s="68"/>
      <c r="J7" s="68"/>
    </row>
    <row r="8" spans="2:14" x14ac:dyDescent="0.2">
      <c r="B8" s="41"/>
      <c r="C8" s="42"/>
      <c r="D8" s="43"/>
      <c r="E8" s="1"/>
      <c r="F8" s="1"/>
      <c r="G8" s="1"/>
      <c r="H8" s="1"/>
      <c r="I8" s="1"/>
      <c r="J8" s="1"/>
    </row>
    <row r="9" spans="2:14" x14ac:dyDescent="0.2">
      <c r="B9" s="44" t="s">
        <v>11</v>
      </c>
      <c r="C9" s="45"/>
      <c r="D9" s="46"/>
      <c r="E9" s="1"/>
      <c r="F9" s="1"/>
      <c r="G9" s="1"/>
      <c r="H9" s="1"/>
      <c r="I9" s="1"/>
      <c r="J9" s="1"/>
    </row>
    <row r="10" spans="2:14" x14ac:dyDescent="0.2">
      <c r="B10" s="2"/>
      <c r="C10" s="39" t="s">
        <v>12</v>
      </c>
      <c r="D10" s="40"/>
      <c r="E10" s="3">
        <v>0</v>
      </c>
      <c r="F10" s="3">
        <v>0</v>
      </c>
      <c r="G10" s="3">
        <f t="shared" ref="G10:G15" si="0">+E10+F10</f>
        <v>0</v>
      </c>
      <c r="H10" s="3">
        <v>0</v>
      </c>
      <c r="I10" s="3">
        <v>0</v>
      </c>
      <c r="J10" s="3">
        <f>+H10-G10</f>
        <v>0</v>
      </c>
    </row>
    <row r="11" spans="2:14" x14ac:dyDescent="0.2">
      <c r="B11" s="2"/>
      <c r="C11" s="39" t="s">
        <v>13</v>
      </c>
      <c r="D11" s="40"/>
      <c r="E11" s="3">
        <v>0</v>
      </c>
      <c r="F11" s="3">
        <f>+[1]EAI!F13</f>
        <v>0</v>
      </c>
      <c r="G11" s="3">
        <f t="shared" si="0"/>
        <v>0</v>
      </c>
      <c r="H11" s="3">
        <v>0</v>
      </c>
      <c r="I11" s="3">
        <v>0</v>
      </c>
      <c r="J11" s="3">
        <f t="shared" ref="J11:J71" si="1">+H11-G11</f>
        <v>0</v>
      </c>
    </row>
    <row r="12" spans="2:14" x14ac:dyDescent="0.2">
      <c r="B12" s="2"/>
      <c r="C12" s="39" t="s">
        <v>14</v>
      </c>
      <c r="D12" s="40"/>
      <c r="E12" s="3">
        <v>0</v>
      </c>
      <c r="F12" s="3">
        <f>+[1]EAI!F14</f>
        <v>0</v>
      </c>
      <c r="G12" s="3">
        <f t="shared" si="0"/>
        <v>0</v>
      </c>
      <c r="H12" s="3">
        <v>0</v>
      </c>
      <c r="I12" s="3">
        <v>0</v>
      </c>
      <c r="J12" s="3">
        <f t="shared" si="1"/>
        <v>0</v>
      </c>
    </row>
    <row r="13" spans="2:14" x14ac:dyDescent="0.2">
      <c r="B13" s="2"/>
      <c r="C13" s="39" t="s">
        <v>15</v>
      </c>
      <c r="D13" s="40"/>
      <c r="E13" s="3">
        <v>0</v>
      </c>
      <c r="F13" s="3">
        <v>3525</v>
      </c>
      <c r="G13" s="3">
        <f>+E13+F13</f>
        <v>3525</v>
      </c>
      <c r="H13" s="3">
        <v>3525</v>
      </c>
      <c r="I13" s="3">
        <v>3525</v>
      </c>
      <c r="J13" s="3">
        <f t="shared" si="1"/>
        <v>0</v>
      </c>
    </row>
    <row r="14" spans="2:14" x14ac:dyDescent="0.2">
      <c r="B14" s="2"/>
      <c r="C14" s="39" t="s">
        <v>16</v>
      </c>
      <c r="D14" s="40"/>
      <c r="E14" s="3">
        <v>0</v>
      </c>
      <c r="F14" s="3">
        <f>+[1]EAI!F16</f>
        <v>0</v>
      </c>
      <c r="G14" s="3">
        <f t="shared" si="0"/>
        <v>0</v>
      </c>
      <c r="H14" s="3">
        <v>0</v>
      </c>
      <c r="I14" s="3">
        <v>0</v>
      </c>
      <c r="J14" s="3">
        <f t="shared" si="1"/>
        <v>0</v>
      </c>
    </row>
    <row r="15" spans="2:14" x14ac:dyDescent="0.2">
      <c r="B15" s="2"/>
      <c r="C15" s="39" t="s">
        <v>17</v>
      </c>
      <c r="D15" s="40"/>
      <c r="E15" s="3">
        <v>0</v>
      </c>
      <c r="F15" s="3">
        <f>+[1]EAI!F19</f>
        <v>0</v>
      </c>
      <c r="G15" s="3">
        <f t="shared" si="0"/>
        <v>0</v>
      </c>
      <c r="H15" s="3">
        <v>0</v>
      </c>
      <c r="I15" s="3">
        <v>0</v>
      </c>
      <c r="J15" s="3">
        <f t="shared" si="1"/>
        <v>0</v>
      </c>
    </row>
    <row r="16" spans="2:14" x14ac:dyDescent="0.2">
      <c r="B16" s="2"/>
      <c r="C16" s="39" t="s">
        <v>18</v>
      </c>
      <c r="D16" s="40"/>
      <c r="E16" s="3">
        <v>0</v>
      </c>
      <c r="F16" s="3"/>
      <c r="G16" s="3"/>
      <c r="H16" s="3">
        <v>0</v>
      </c>
      <c r="I16" s="3">
        <v>0</v>
      </c>
      <c r="J16" s="3"/>
    </row>
    <row r="17" spans="2:10" x14ac:dyDescent="0.2">
      <c r="B17" s="2"/>
      <c r="C17" s="39" t="s">
        <v>19</v>
      </c>
      <c r="D17" s="40"/>
      <c r="E17" s="4">
        <v>0</v>
      </c>
      <c r="F17" s="4">
        <f t="shared" ref="F17:G17" si="2">SUM(F18:F28)</f>
        <v>0</v>
      </c>
      <c r="G17" s="4">
        <f t="shared" si="2"/>
        <v>0</v>
      </c>
      <c r="H17" s="4">
        <v>0</v>
      </c>
      <c r="I17" s="4">
        <f t="shared" ref="I17:I71" si="3">+H17</f>
        <v>0</v>
      </c>
      <c r="J17" s="4">
        <f t="shared" si="1"/>
        <v>0</v>
      </c>
    </row>
    <row r="18" spans="2:10" x14ac:dyDescent="0.2">
      <c r="B18" s="2"/>
      <c r="C18" s="5"/>
      <c r="D18" s="6" t="s">
        <v>20</v>
      </c>
      <c r="E18" s="3">
        <v>0</v>
      </c>
      <c r="F18" s="3">
        <f>+'[1]ANALITICO 1ER TRIMESTRE'!D239+'[1]ANALITICO 1ER TRIMESTRE'!D248+'[1]ANALITICO 1ER TRIMESTRE'!D254+'[1]ANALITICO 1ER TRIMESTRE'!D256+'[1]ANALITICO 1ER TRIMESTRE'!D257+'[1]ANALITICO 1ER TRIMESTRE'!D258</f>
        <v>0</v>
      </c>
      <c r="G18" s="3">
        <f>+E18+F18</f>
        <v>0</v>
      </c>
      <c r="H18" s="7">
        <v>0</v>
      </c>
      <c r="I18" s="3">
        <f t="shared" si="3"/>
        <v>0</v>
      </c>
      <c r="J18" s="3">
        <f t="shared" si="1"/>
        <v>0</v>
      </c>
    </row>
    <row r="19" spans="2:10" x14ac:dyDescent="0.2">
      <c r="B19" s="2"/>
      <c r="C19" s="5"/>
      <c r="D19" s="6" t="s">
        <v>72</v>
      </c>
      <c r="E19" s="3">
        <v>0</v>
      </c>
      <c r="F19" s="3">
        <v>0</v>
      </c>
      <c r="G19" s="3">
        <f>+E19+F19</f>
        <v>0</v>
      </c>
      <c r="H19" s="3">
        <v>0</v>
      </c>
      <c r="I19" s="3">
        <v>0</v>
      </c>
      <c r="J19" s="3">
        <f t="shared" si="1"/>
        <v>0</v>
      </c>
    </row>
    <row r="20" spans="2:10" x14ac:dyDescent="0.2">
      <c r="B20" s="2"/>
      <c r="C20" s="5"/>
      <c r="D20" s="6" t="s">
        <v>21</v>
      </c>
      <c r="E20" s="3">
        <v>0</v>
      </c>
      <c r="F20" s="3">
        <f>+'[1]ANALITICO 1ER TRIMESTRE'!D246</f>
        <v>0</v>
      </c>
      <c r="G20" s="3">
        <f>+E20+F20</f>
        <v>0</v>
      </c>
      <c r="H20" s="3">
        <v>0</v>
      </c>
      <c r="I20" s="3">
        <f t="shared" si="3"/>
        <v>0</v>
      </c>
      <c r="J20" s="3">
        <f t="shared" si="1"/>
        <v>0</v>
      </c>
    </row>
    <row r="21" spans="2:10" x14ac:dyDescent="0.2">
      <c r="B21" s="2"/>
      <c r="C21" s="5"/>
      <c r="D21" s="6" t="s">
        <v>22</v>
      </c>
      <c r="E21" s="3">
        <v>0</v>
      </c>
      <c r="F21" s="3">
        <f>+'[1]ANALITICO 1ER TRIMESTRE'!D253</f>
        <v>0</v>
      </c>
      <c r="G21" s="3">
        <f t="shared" ref="G21:G28" si="4">+E21-F21</f>
        <v>0</v>
      </c>
      <c r="H21" s="3">
        <v>0</v>
      </c>
      <c r="I21" s="3">
        <f t="shared" si="3"/>
        <v>0</v>
      </c>
      <c r="J21" s="3">
        <f t="shared" si="1"/>
        <v>0</v>
      </c>
    </row>
    <row r="22" spans="2:10" x14ac:dyDescent="0.2">
      <c r="B22" s="2"/>
      <c r="C22" s="5"/>
      <c r="D22" s="6" t="s">
        <v>23</v>
      </c>
      <c r="E22" s="3">
        <v>0</v>
      </c>
      <c r="F22" s="3"/>
      <c r="G22" s="3">
        <f t="shared" si="4"/>
        <v>0</v>
      </c>
      <c r="H22" s="3">
        <v>0</v>
      </c>
      <c r="I22" s="3">
        <f t="shared" si="3"/>
        <v>0</v>
      </c>
      <c r="J22" s="3">
        <f t="shared" si="1"/>
        <v>0</v>
      </c>
    </row>
    <row r="23" spans="2:10" x14ac:dyDescent="0.2">
      <c r="B23" s="2"/>
      <c r="C23" s="5"/>
      <c r="D23" s="6" t="s">
        <v>24</v>
      </c>
      <c r="E23" s="3">
        <v>0</v>
      </c>
      <c r="F23" s="8">
        <f>+'[1]ANALITICO 1ER TRIMESTRE'!D243+'[1]ANALITICO 1ER TRIMESTRE'!D247</f>
        <v>0</v>
      </c>
      <c r="G23" s="8">
        <f>+E23+F23</f>
        <v>0</v>
      </c>
      <c r="H23" s="8">
        <v>0</v>
      </c>
      <c r="I23" s="3">
        <f t="shared" si="3"/>
        <v>0</v>
      </c>
      <c r="J23" s="3">
        <f t="shared" si="1"/>
        <v>0</v>
      </c>
    </row>
    <row r="24" spans="2:10" x14ac:dyDescent="0.2">
      <c r="B24" s="2"/>
      <c r="C24" s="5"/>
      <c r="D24" s="6" t="s">
        <v>25</v>
      </c>
      <c r="E24" s="3">
        <v>0</v>
      </c>
      <c r="F24" s="8">
        <v>0</v>
      </c>
      <c r="G24" s="8">
        <f t="shared" si="4"/>
        <v>0</v>
      </c>
      <c r="H24" s="8">
        <v>0</v>
      </c>
      <c r="I24" s="3">
        <f t="shared" si="3"/>
        <v>0</v>
      </c>
      <c r="J24" s="3">
        <f t="shared" si="1"/>
        <v>0</v>
      </c>
    </row>
    <row r="25" spans="2:10" x14ac:dyDescent="0.2">
      <c r="B25" s="2"/>
      <c r="C25" s="5"/>
      <c r="D25" s="6" t="s">
        <v>26</v>
      </c>
      <c r="E25" s="3">
        <v>0</v>
      </c>
      <c r="F25" s="3">
        <v>0</v>
      </c>
      <c r="G25" s="3">
        <f t="shared" si="4"/>
        <v>0</v>
      </c>
      <c r="H25" s="3">
        <v>0</v>
      </c>
      <c r="I25" s="3">
        <f t="shared" si="3"/>
        <v>0</v>
      </c>
      <c r="J25" s="3">
        <f t="shared" si="1"/>
        <v>0</v>
      </c>
    </row>
    <row r="26" spans="2:10" x14ac:dyDescent="0.2">
      <c r="B26" s="2"/>
      <c r="C26" s="5"/>
      <c r="D26" s="6" t="s">
        <v>27</v>
      </c>
      <c r="E26" s="3">
        <v>0</v>
      </c>
      <c r="F26" s="3">
        <f>+'[1]ANALITICO 1ER TRIMESTRE'!D251</f>
        <v>0</v>
      </c>
      <c r="G26" s="3">
        <f>+E26+F26</f>
        <v>0</v>
      </c>
      <c r="H26" s="3">
        <v>0</v>
      </c>
      <c r="I26" s="3">
        <f t="shared" si="3"/>
        <v>0</v>
      </c>
      <c r="J26" s="3">
        <f t="shared" si="1"/>
        <v>0</v>
      </c>
    </row>
    <row r="27" spans="2:10" x14ac:dyDescent="0.2">
      <c r="B27" s="2"/>
      <c r="C27" s="5"/>
      <c r="D27" s="6" t="s">
        <v>28</v>
      </c>
      <c r="E27" s="3">
        <v>0</v>
      </c>
      <c r="F27" s="3">
        <v>0</v>
      </c>
      <c r="G27" s="3">
        <f t="shared" si="4"/>
        <v>0</v>
      </c>
      <c r="H27" s="3">
        <v>0</v>
      </c>
      <c r="I27" s="3">
        <v>0</v>
      </c>
      <c r="J27" s="3">
        <f t="shared" si="1"/>
        <v>0</v>
      </c>
    </row>
    <row r="28" spans="2:10" x14ac:dyDescent="0.2">
      <c r="B28" s="2"/>
      <c r="C28" s="5"/>
      <c r="D28" s="6" t="s">
        <v>29</v>
      </c>
      <c r="E28" s="3">
        <v>0</v>
      </c>
      <c r="F28" s="3">
        <v>0</v>
      </c>
      <c r="G28" s="3">
        <f t="shared" si="4"/>
        <v>0</v>
      </c>
      <c r="H28" s="3">
        <f>+'[1]ANALITICO 1ER TRIMESTRE'!G253</f>
        <v>0</v>
      </c>
      <c r="I28" s="3">
        <v>0</v>
      </c>
      <c r="J28" s="3">
        <f t="shared" si="1"/>
        <v>0</v>
      </c>
    </row>
    <row r="29" spans="2:10" x14ac:dyDescent="0.2">
      <c r="B29" s="2"/>
      <c r="C29" s="39" t="s">
        <v>30</v>
      </c>
      <c r="D29" s="40"/>
      <c r="E29" s="3">
        <v>0</v>
      </c>
      <c r="F29" s="3">
        <f t="shared" ref="F29:J29" si="5">SUM(F30:F34)</f>
        <v>0</v>
      </c>
      <c r="G29" s="3">
        <f t="shared" si="5"/>
        <v>0</v>
      </c>
      <c r="H29" s="3">
        <v>0</v>
      </c>
      <c r="I29" s="3">
        <f t="shared" si="5"/>
        <v>0</v>
      </c>
      <c r="J29" s="3">
        <f t="shared" si="5"/>
        <v>0</v>
      </c>
    </row>
    <row r="30" spans="2:10" x14ac:dyDescent="0.2">
      <c r="B30" s="2"/>
      <c r="C30" s="5"/>
      <c r="D30" s="6" t="s">
        <v>31</v>
      </c>
      <c r="E30" s="3">
        <v>0</v>
      </c>
      <c r="F30" s="3">
        <f>+'[1]ANALITICO 1ER TRIMESTRE'!D242</f>
        <v>0</v>
      </c>
      <c r="G30" s="3">
        <f>+E30+F30</f>
        <v>0</v>
      </c>
      <c r="H30" s="3">
        <v>0</v>
      </c>
      <c r="I30" s="3">
        <f t="shared" si="3"/>
        <v>0</v>
      </c>
      <c r="J30" s="3">
        <f t="shared" si="1"/>
        <v>0</v>
      </c>
    </row>
    <row r="31" spans="2:10" x14ac:dyDescent="0.2">
      <c r="B31" s="2"/>
      <c r="C31" s="5"/>
      <c r="D31" s="6" t="s">
        <v>32</v>
      </c>
      <c r="E31" s="3">
        <v>0</v>
      </c>
      <c r="F31" s="3">
        <v>0</v>
      </c>
      <c r="G31" s="3">
        <f>+E31-F31</f>
        <v>0</v>
      </c>
      <c r="H31" s="3">
        <v>0</v>
      </c>
      <c r="I31" s="3">
        <v>0</v>
      </c>
      <c r="J31" s="3">
        <f t="shared" si="1"/>
        <v>0</v>
      </c>
    </row>
    <row r="32" spans="2:10" x14ac:dyDescent="0.2">
      <c r="B32" s="2"/>
      <c r="C32" s="5"/>
      <c r="D32" s="6" t="s">
        <v>33</v>
      </c>
      <c r="E32" s="3">
        <v>0</v>
      </c>
      <c r="F32" s="3">
        <f>+'[1]ANALITICO 1ER TRIMESTRE'!D245</f>
        <v>0</v>
      </c>
      <c r="G32" s="3">
        <f>+E32+F32</f>
        <v>0</v>
      </c>
      <c r="H32" s="3">
        <v>0</v>
      </c>
      <c r="I32" s="3">
        <f t="shared" si="3"/>
        <v>0</v>
      </c>
      <c r="J32" s="3">
        <f t="shared" si="1"/>
        <v>0</v>
      </c>
    </row>
    <row r="33" spans="2:10" x14ac:dyDescent="0.2">
      <c r="B33" s="2"/>
      <c r="C33" s="5"/>
      <c r="D33" s="6" t="s">
        <v>34</v>
      </c>
      <c r="E33" s="3">
        <v>0</v>
      </c>
      <c r="F33" s="3">
        <v>0</v>
      </c>
      <c r="G33" s="3">
        <f>+E33-F33</f>
        <v>0</v>
      </c>
      <c r="H33" s="3">
        <v>0</v>
      </c>
      <c r="I33" s="3">
        <v>0</v>
      </c>
      <c r="J33" s="3">
        <f t="shared" si="1"/>
        <v>0</v>
      </c>
    </row>
    <row r="34" spans="2:10" x14ac:dyDescent="0.2">
      <c r="B34" s="2"/>
      <c r="C34" s="5"/>
      <c r="D34" s="6" t="s">
        <v>35</v>
      </c>
      <c r="E34" s="3">
        <v>0</v>
      </c>
      <c r="F34" s="3">
        <v>0</v>
      </c>
      <c r="G34" s="3">
        <f>+E34-F34</f>
        <v>0</v>
      </c>
      <c r="H34" s="3">
        <v>0</v>
      </c>
      <c r="I34" s="3">
        <v>0</v>
      </c>
      <c r="J34" s="3">
        <f t="shared" si="1"/>
        <v>0</v>
      </c>
    </row>
    <row r="35" spans="2:10" x14ac:dyDescent="0.2">
      <c r="B35" s="2"/>
      <c r="C35" s="39" t="s">
        <v>36</v>
      </c>
      <c r="D35" s="40"/>
      <c r="E35" s="3">
        <v>249999</v>
      </c>
      <c r="F35" s="3">
        <v>0</v>
      </c>
      <c r="G35" s="3">
        <v>249999</v>
      </c>
      <c r="H35" s="3">
        <v>249999</v>
      </c>
      <c r="I35" s="3">
        <v>249999</v>
      </c>
      <c r="J35" s="3">
        <f t="shared" si="1"/>
        <v>0</v>
      </c>
    </row>
    <row r="36" spans="2:10" x14ac:dyDescent="0.2">
      <c r="B36" s="2"/>
      <c r="C36" s="39" t="s">
        <v>37</v>
      </c>
      <c r="D36" s="40"/>
      <c r="E36" s="3"/>
      <c r="F36" s="3">
        <v>0</v>
      </c>
      <c r="G36" s="3"/>
      <c r="H36" s="3"/>
      <c r="I36" s="3"/>
      <c r="J36" s="3">
        <f t="shared" si="1"/>
        <v>0</v>
      </c>
    </row>
    <row r="37" spans="2:10" x14ac:dyDescent="0.2">
      <c r="B37" s="2"/>
      <c r="C37" s="5"/>
      <c r="D37" s="6" t="s">
        <v>38</v>
      </c>
      <c r="E37" s="3"/>
      <c r="F37" s="3">
        <v>0</v>
      </c>
      <c r="G37" s="3">
        <v>0</v>
      </c>
      <c r="H37" s="3">
        <v>0</v>
      </c>
      <c r="I37" s="3">
        <v>0</v>
      </c>
      <c r="J37" s="3">
        <f t="shared" si="1"/>
        <v>0</v>
      </c>
    </row>
    <row r="38" spans="2:10" x14ac:dyDescent="0.2">
      <c r="B38" s="2"/>
      <c r="C38" s="39" t="s">
        <v>39</v>
      </c>
      <c r="D38" s="40"/>
      <c r="E38" s="3">
        <v>0</v>
      </c>
      <c r="F38" s="3">
        <f t="shared" ref="F38:G38" si="6">SUM(F39:F40)</f>
        <v>0</v>
      </c>
      <c r="G38" s="3">
        <f t="shared" si="6"/>
        <v>0</v>
      </c>
      <c r="H38" s="3">
        <v>0</v>
      </c>
      <c r="I38" s="3">
        <f t="shared" si="3"/>
        <v>0</v>
      </c>
      <c r="J38" s="3">
        <f t="shared" si="1"/>
        <v>0</v>
      </c>
    </row>
    <row r="39" spans="2:10" x14ac:dyDescent="0.2">
      <c r="B39" s="2"/>
      <c r="C39" s="5"/>
      <c r="D39" s="6" t="s">
        <v>40</v>
      </c>
      <c r="E39" s="3">
        <v>0</v>
      </c>
      <c r="F39" s="3">
        <f>+'[1]ANALITICO 1ER TRIMESTRE'!D267</f>
        <v>0</v>
      </c>
      <c r="G39" s="3">
        <f>+E39+F39</f>
        <v>0</v>
      </c>
      <c r="H39" s="3">
        <v>0</v>
      </c>
      <c r="I39" s="3">
        <f t="shared" si="3"/>
        <v>0</v>
      </c>
      <c r="J39" s="3">
        <f t="shared" si="1"/>
        <v>0</v>
      </c>
    </row>
    <row r="40" spans="2:10" x14ac:dyDescent="0.2">
      <c r="B40" s="2"/>
      <c r="C40" s="5"/>
      <c r="D40" s="6" t="s">
        <v>41</v>
      </c>
      <c r="E40" s="3">
        <v>0</v>
      </c>
      <c r="F40" s="3">
        <f>+'[1]ANALITICO 1ER TRIMESTRE'!D268</f>
        <v>0</v>
      </c>
      <c r="G40" s="3">
        <f>+E40-F40</f>
        <v>0</v>
      </c>
      <c r="H40" s="3"/>
      <c r="I40" s="3">
        <f t="shared" si="3"/>
        <v>0</v>
      </c>
      <c r="J40" s="3">
        <f t="shared" si="1"/>
        <v>0</v>
      </c>
    </row>
    <row r="41" spans="2:10" x14ac:dyDescent="0.2">
      <c r="B41" s="9"/>
      <c r="C41" s="10"/>
      <c r="D41" s="11"/>
      <c r="E41" s="3"/>
      <c r="F41" s="3"/>
      <c r="G41" s="3"/>
      <c r="H41" s="3"/>
      <c r="I41" s="3">
        <f t="shared" si="3"/>
        <v>0</v>
      </c>
      <c r="J41" s="3">
        <f t="shared" si="1"/>
        <v>0</v>
      </c>
    </row>
    <row r="42" spans="2:10" x14ac:dyDescent="0.2">
      <c r="B42" s="44" t="s">
        <v>42</v>
      </c>
      <c r="C42" s="45"/>
      <c r="D42" s="47"/>
      <c r="E42" s="12">
        <f>E37+E35+E13</f>
        <v>249999</v>
      </c>
      <c r="F42" s="12">
        <f t="shared" ref="F42" si="7">+F10+F11+F12+F13+F14+F15+F16+F17+F29+F35+F36+F38</f>
        <v>3525</v>
      </c>
      <c r="G42" s="12">
        <f>+G13++G35+G37</f>
        <v>253524</v>
      </c>
      <c r="H42" s="12">
        <f>+H13+H35+H37</f>
        <v>253524</v>
      </c>
      <c r="I42" s="12">
        <f t="shared" si="3"/>
        <v>253524</v>
      </c>
      <c r="J42" s="12">
        <f t="shared" si="1"/>
        <v>0</v>
      </c>
    </row>
    <row r="43" spans="2:10" x14ac:dyDescent="0.2">
      <c r="B43" s="44" t="s">
        <v>43</v>
      </c>
      <c r="C43" s="45"/>
      <c r="D43" s="47"/>
      <c r="E43" s="13"/>
      <c r="F43" s="13"/>
      <c r="G43" s="13"/>
      <c r="H43" s="13"/>
      <c r="I43" s="13">
        <f t="shared" si="3"/>
        <v>0</v>
      </c>
      <c r="J43" s="3">
        <f t="shared" si="1"/>
        <v>0</v>
      </c>
    </row>
    <row r="44" spans="2:10" x14ac:dyDescent="0.2">
      <c r="B44" s="9"/>
      <c r="C44" s="10"/>
      <c r="D44" s="11"/>
      <c r="E44" s="3"/>
      <c r="F44" s="3"/>
      <c r="G44" s="3"/>
      <c r="H44" s="3"/>
      <c r="I44" s="3">
        <f t="shared" si="3"/>
        <v>0</v>
      </c>
      <c r="J44" s="3">
        <f t="shared" si="1"/>
        <v>0</v>
      </c>
    </row>
    <row r="45" spans="2:10" x14ac:dyDescent="0.2">
      <c r="B45" s="44" t="s">
        <v>44</v>
      </c>
      <c r="C45" s="45"/>
      <c r="D45" s="47"/>
      <c r="E45" s="3"/>
      <c r="F45" s="3"/>
      <c r="G45" s="3"/>
      <c r="H45" s="3"/>
      <c r="I45" s="3">
        <f t="shared" si="3"/>
        <v>0</v>
      </c>
      <c r="J45" s="3">
        <f t="shared" si="1"/>
        <v>0</v>
      </c>
    </row>
    <row r="46" spans="2:10" x14ac:dyDescent="0.2">
      <c r="B46" s="2"/>
      <c r="C46" s="39" t="s">
        <v>45</v>
      </c>
      <c r="D46" s="40"/>
      <c r="E46" s="3"/>
      <c r="F46" s="3">
        <f t="shared" ref="F46" si="8">SUM(F47:F54)</f>
        <v>0</v>
      </c>
      <c r="G46" s="3">
        <v>0</v>
      </c>
      <c r="H46" s="3">
        <v>0</v>
      </c>
      <c r="I46" s="3">
        <f t="shared" si="3"/>
        <v>0</v>
      </c>
      <c r="J46" s="3">
        <f t="shared" si="1"/>
        <v>0</v>
      </c>
    </row>
    <row r="47" spans="2:10" x14ac:dyDescent="0.2">
      <c r="B47" s="2"/>
      <c r="C47" s="5"/>
      <c r="D47" s="6" t="s">
        <v>46</v>
      </c>
      <c r="E47" s="3"/>
      <c r="F47" s="3"/>
      <c r="G47" s="3"/>
      <c r="H47" s="3"/>
      <c r="I47" s="3">
        <f t="shared" si="3"/>
        <v>0</v>
      </c>
      <c r="J47" s="3">
        <f t="shared" si="1"/>
        <v>0</v>
      </c>
    </row>
    <row r="48" spans="2:10" x14ac:dyDescent="0.2">
      <c r="B48" s="2"/>
      <c r="C48" s="5"/>
      <c r="D48" s="6" t="s">
        <v>47</v>
      </c>
      <c r="E48" s="3"/>
      <c r="F48" s="3"/>
      <c r="G48" s="3"/>
      <c r="H48" s="3"/>
      <c r="I48" s="3">
        <f t="shared" si="3"/>
        <v>0</v>
      </c>
      <c r="J48" s="3">
        <f t="shared" si="1"/>
        <v>0</v>
      </c>
    </row>
    <row r="49" spans="2:10" x14ac:dyDescent="0.2">
      <c r="B49" s="2"/>
      <c r="C49" s="5"/>
      <c r="D49" s="6" t="s">
        <v>48</v>
      </c>
      <c r="E49" s="3"/>
      <c r="F49" s="3"/>
      <c r="G49" s="3">
        <f>+E49+F49</f>
        <v>0</v>
      </c>
      <c r="H49" s="3"/>
      <c r="I49" s="3">
        <f t="shared" si="3"/>
        <v>0</v>
      </c>
      <c r="J49" s="3">
        <f t="shared" si="1"/>
        <v>0</v>
      </c>
    </row>
    <row r="50" spans="2:10" x14ac:dyDescent="0.2">
      <c r="B50" s="2"/>
      <c r="C50" s="5"/>
      <c r="D50" s="6" t="s">
        <v>49</v>
      </c>
      <c r="E50" s="3">
        <v>0</v>
      </c>
      <c r="F50" s="3"/>
      <c r="G50" s="3">
        <f>+E50+F50</f>
        <v>0</v>
      </c>
      <c r="H50" s="3">
        <v>0</v>
      </c>
      <c r="I50" s="3">
        <f t="shared" si="3"/>
        <v>0</v>
      </c>
      <c r="J50" s="3">
        <f t="shared" si="1"/>
        <v>0</v>
      </c>
    </row>
    <row r="51" spans="2:10" x14ac:dyDescent="0.2">
      <c r="B51" s="2"/>
      <c r="C51" s="5"/>
      <c r="D51" s="6" t="s">
        <v>50</v>
      </c>
      <c r="E51" s="3">
        <v>0</v>
      </c>
      <c r="F51" s="3"/>
      <c r="G51" s="3"/>
      <c r="H51" s="3"/>
      <c r="I51" s="3">
        <f t="shared" si="3"/>
        <v>0</v>
      </c>
      <c r="J51" s="3">
        <f t="shared" si="1"/>
        <v>0</v>
      </c>
    </row>
    <row r="52" spans="2:10" x14ac:dyDescent="0.2">
      <c r="B52" s="2"/>
      <c r="C52" s="5"/>
      <c r="D52" s="6" t="s">
        <v>51</v>
      </c>
      <c r="E52" s="3"/>
      <c r="F52" s="3"/>
      <c r="G52" s="3"/>
      <c r="H52" s="3"/>
      <c r="I52" s="3">
        <f t="shared" si="3"/>
        <v>0</v>
      </c>
      <c r="J52" s="3">
        <f t="shared" si="1"/>
        <v>0</v>
      </c>
    </row>
    <row r="53" spans="2:10" x14ac:dyDescent="0.2">
      <c r="B53" s="2"/>
      <c r="C53" s="5"/>
      <c r="D53" s="6" t="s">
        <v>52</v>
      </c>
      <c r="E53" s="8"/>
      <c r="F53" s="3"/>
      <c r="G53" s="3"/>
      <c r="H53" s="3"/>
      <c r="I53" s="3"/>
      <c r="J53" s="3"/>
    </row>
    <row r="54" spans="2:10" x14ac:dyDescent="0.2">
      <c r="B54" s="2"/>
      <c r="C54" s="5"/>
      <c r="D54" s="14" t="s">
        <v>53</v>
      </c>
      <c r="E54" s="3"/>
      <c r="F54" s="3"/>
      <c r="G54" s="3"/>
      <c r="H54" s="3"/>
      <c r="I54" s="3">
        <f t="shared" si="3"/>
        <v>0</v>
      </c>
      <c r="J54" s="3">
        <f t="shared" si="1"/>
        <v>0</v>
      </c>
    </row>
    <row r="55" spans="2:10" x14ac:dyDescent="0.2">
      <c r="B55" s="2"/>
      <c r="C55" s="39" t="s">
        <v>54</v>
      </c>
      <c r="D55" s="40"/>
      <c r="E55" s="3">
        <v>0</v>
      </c>
      <c r="F55" s="3">
        <f t="shared" ref="F55:J55" si="9">SUM(F56:F59)</f>
        <v>0</v>
      </c>
      <c r="G55" s="3">
        <f t="shared" si="9"/>
        <v>0</v>
      </c>
      <c r="H55" s="3">
        <f t="shared" si="9"/>
        <v>0</v>
      </c>
      <c r="I55" s="3">
        <f t="shared" si="9"/>
        <v>0</v>
      </c>
      <c r="J55" s="3">
        <f t="shared" si="9"/>
        <v>0</v>
      </c>
    </row>
    <row r="56" spans="2:10" x14ac:dyDescent="0.2">
      <c r="B56" s="2"/>
      <c r="C56" s="5"/>
      <c r="D56" s="6" t="s">
        <v>55</v>
      </c>
      <c r="E56" s="3"/>
      <c r="F56" s="3"/>
      <c r="G56" s="3"/>
      <c r="H56" s="3"/>
      <c r="I56" s="3">
        <f t="shared" si="3"/>
        <v>0</v>
      </c>
      <c r="J56" s="3">
        <f t="shared" si="1"/>
        <v>0</v>
      </c>
    </row>
    <row r="57" spans="2:10" x14ac:dyDescent="0.2">
      <c r="B57" s="2"/>
      <c r="C57" s="5"/>
      <c r="D57" s="6" t="s">
        <v>56</v>
      </c>
      <c r="E57" s="3"/>
      <c r="F57" s="3"/>
      <c r="G57" s="3"/>
      <c r="H57" s="3"/>
      <c r="I57" s="3">
        <f t="shared" si="3"/>
        <v>0</v>
      </c>
      <c r="J57" s="3">
        <f t="shared" si="1"/>
        <v>0</v>
      </c>
    </row>
    <row r="58" spans="2:10" x14ac:dyDescent="0.2">
      <c r="B58" s="2"/>
      <c r="C58" s="5"/>
      <c r="D58" s="6" t="s">
        <v>57</v>
      </c>
      <c r="E58" s="3"/>
      <c r="F58" s="3"/>
      <c r="G58" s="3"/>
      <c r="H58" s="3"/>
      <c r="I58" s="3">
        <f t="shared" si="3"/>
        <v>0</v>
      </c>
      <c r="J58" s="3">
        <f t="shared" si="1"/>
        <v>0</v>
      </c>
    </row>
    <row r="59" spans="2:10" x14ac:dyDescent="0.2">
      <c r="B59" s="2"/>
      <c r="C59" s="5"/>
      <c r="D59" s="6" t="s">
        <v>58</v>
      </c>
      <c r="E59" s="3">
        <v>0</v>
      </c>
      <c r="F59" s="3">
        <v>0</v>
      </c>
      <c r="G59" s="3">
        <f>+E59+F59</f>
        <v>0</v>
      </c>
      <c r="H59" s="3">
        <f>+'[1]ANALITICO 1ER TRIMESTRE'!G263+'[1]ANALITICO 1ER TRIMESTRE'!G266+'[1]ANALITICO 1ER TRIMESTRE'!G267+'[1]ANALITICO 1ER TRIMESTRE'!G273+'[1]ANALITICO 1ER TRIMESTRE'!G274+'[1]ANALITICO 1ER TRIMESTRE'!G275+'[1]ANALITICO 1ER TRIMESTRE'!G276+'[1]ANALITICO 1ER TRIMESTRE'!G278+'[1]ANALITICO 1ER TRIMESTRE'!G279</f>
        <v>0</v>
      </c>
      <c r="I59" s="3">
        <f t="shared" si="3"/>
        <v>0</v>
      </c>
      <c r="J59" s="3">
        <f t="shared" si="1"/>
        <v>0</v>
      </c>
    </row>
    <row r="60" spans="2:10" x14ac:dyDescent="0.2">
      <c r="B60" s="2"/>
      <c r="C60" s="39" t="s">
        <v>59</v>
      </c>
      <c r="D60" s="40"/>
      <c r="E60" s="3">
        <f>SUM(E61:E62)</f>
        <v>0</v>
      </c>
      <c r="F60" s="3"/>
      <c r="G60" s="3">
        <f t="shared" ref="G60:H60" si="10">SUM(G61:G62)</f>
        <v>0</v>
      </c>
      <c r="H60" s="3">
        <f t="shared" si="10"/>
        <v>0</v>
      </c>
      <c r="I60" s="3">
        <f t="shared" si="3"/>
        <v>0</v>
      </c>
      <c r="J60" s="3">
        <f t="shared" si="1"/>
        <v>0</v>
      </c>
    </row>
    <row r="61" spans="2:10" x14ac:dyDescent="0.2">
      <c r="B61" s="2"/>
      <c r="C61" s="5"/>
      <c r="D61" s="6" t="s">
        <v>60</v>
      </c>
      <c r="E61" s="3"/>
      <c r="F61" s="3"/>
      <c r="G61" s="3"/>
      <c r="H61" s="3"/>
      <c r="I61" s="3">
        <f t="shared" si="3"/>
        <v>0</v>
      </c>
      <c r="J61" s="3">
        <f t="shared" si="1"/>
        <v>0</v>
      </c>
    </row>
    <row r="62" spans="2:10" x14ac:dyDescent="0.2">
      <c r="B62" s="2"/>
      <c r="C62" s="5"/>
      <c r="D62" s="6" t="s">
        <v>61</v>
      </c>
      <c r="E62" s="3"/>
      <c r="F62" s="3"/>
      <c r="G62" s="3"/>
      <c r="H62" s="3"/>
      <c r="I62" s="3">
        <f t="shared" si="3"/>
        <v>0</v>
      </c>
      <c r="J62" s="3">
        <f t="shared" si="1"/>
        <v>0</v>
      </c>
    </row>
    <row r="63" spans="2:10" x14ac:dyDescent="0.2">
      <c r="B63" s="2"/>
      <c r="C63" s="39" t="s">
        <v>62</v>
      </c>
      <c r="D63" s="40"/>
      <c r="E63" s="3"/>
      <c r="F63" s="3"/>
      <c r="G63" s="3"/>
      <c r="H63" s="3"/>
      <c r="I63" s="3">
        <f t="shared" si="3"/>
        <v>0</v>
      </c>
      <c r="J63" s="3">
        <f t="shared" si="1"/>
        <v>0</v>
      </c>
    </row>
    <row r="64" spans="2:10" x14ac:dyDescent="0.2">
      <c r="B64" s="2"/>
      <c r="C64" s="39" t="s">
        <v>63</v>
      </c>
      <c r="D64" s="40"/>
      <c r="E64" s="3">
        <v>0</v>
      </c>
      <c r="F64" s="3"/>
      <c r="G64" s="3">
        <f>+E64+F64</f>
        <v>0</v>
      </c>
      <c r="H64" s="3">
        <f>+'[1]ANALITICO 1ER TRIMESTRE'!G240</f>
        <v>0</v>
      </c>
      <c r="I64" s="3">
        <f t="shared" si="3"/>
        <v>0</v>
      </c>
      <c r="J64" s="3">
        <f t="shared" si="1"/>
        <v>0</v>
      </c>
    </row>
    <row r="65" spans="2:10" x14ac:dyDescent="0.2">
      <c r="B65" s="9"/>
      <c r="C65" s="51"/>
      <c r="D65" s="52"/>
      <c r="E65" s="3">
        <v>0</v>
      </c>
      <c r="F65" s="3"/>
      <c r="G65" s="3"/>
      <c r="H65" s="3"/>
      <c r="I65" s="3">
        <f t="shared" si="3"/>
        <v>0</v>
      </c>
      <c r="J65" s="3">
        <f t="shared" si="1"/>
        <v>0</v>
      </c>
    </row>
    <row r="66" spans="2:10" x14ac:dyDescent="0.2">
      <c r="B66" s="44" t="s">
        <v>64</v>
      </c>
      <c r="C66" s="45"/>
      <c r="D66" s="47"/>
      <c r="E66" s="15">
        <f>+E46+E55+E60+E63+E64</f>
        <v>0</v>
      </c>
      <c r="F66" s="15">
        <f t="shared" ref="F66:J66" si="11">+F46+F55+F60+F63+F64</f>
        <v>0</v>
      </c>
      <c r="G66" s="15"/>
      <c r="H66" s="15"/>
      <c r="I66" s="15"/>
      <c r="J66" s="15">
        <f t="shared" si="11"/>
        <v>0</v>
      </c>
    </row>
    <row r="67" spans="2:10" x14ac:dyDescent="0.2">
      <c r="B67" s="9"/>
      <c r="C67" s="51"/>
      <c r="D67" s="52"/>
      <c r="E67" s="3"/>
      <c r="F67" s="3"/>
      <c r="G67" s="3"/>
      <c r="H67" s="3"/>
      <c r="I67" s="3">
        <f t="shared" si="3"/>
        <v>0</v>
      </c>
      <c r="J67" s="3">
        <f t="shared" si="1"/>
        <v>0</v>
      </c>
    </row>
    <row r="68" spans="2:10" x14ac:dyDescent="0.2">
      <c r="B68" s="44" t="s">
        <v>65</v>
      </c>
      <c r="C68" s="45"/>
      <c r="D68" s="47"/>
      <c r="E68" s="16">
        <f>SUM(E69)</f>
        <v>0</v>
      </c>
      <c r="F68" s="16">
        <f t="shared" ref="F68:H68" si="12">SUM(F69)</f>
        <v>0</v>
      </c>
      <c r="G68" s="16">
        <f t="shared" si="12"/>
        <v>0</v>
      </c>
      <c r="H68" s="16">
        <f t="shared" si="12"/>
        <v>0</v>
      </c>
      <c r="I68" s="16">
        <f t="shared" si="3"/>
        <v>0</v>
      </c>
      <c r="J68" s="16">
        <f t="shared" si="1"/>
        <v>0</v>
      </c>
    </row>
    <row r="69" spans="2:10" x14ac:dyDescent="0.2">
      <c r="B69" s="2"/>
      <c r="C69" s="39" t="s">
        <v>66</v>
      </c>
      <c r="D69" s="40"/>
      <c r="E69" s="3"/>
      <c r="F69" s="3"/>
      <c r="G69" s="3">
        <f>+E69+F69</f>
        <v>0</v>
      </c>
      <c r="H69" s="3"/>
      <c r="I69" s="3">
        <f t="shared" si="3"/>
        <v>0</v>
      </c>
      <c r="J69" s="3">
        <f t="shared" si="1"/>
        <v>0</v>
      </c>
    </row>
    <row r="70" spans="2:10" x14ac:dyDescent="0.2">
      <c r="B70" s="9"/>
      <c r="C70" s="51"/>
      <c r="D70" s="52"/>
      <c r="E70" s="3"/>
      <c r="F70" s="3"/>
      <c r="G70" s="3"/>
      <c r="H70" s="3"/>
      <c r="I70" s="3">
        <f t="shared" si="3"/>
        <v>0</v>
      </c>
      <c r="J70" s="3">
        <f t="shared" si="1"/>
        <v>0</v>
      </c>
    </row>
    <row r="71" spans="2:10" x14ac:dyDescent="0.2">
      <c r="B71" s="44" t="s">
        <v>67</v>
      </c>
      <c r="C71" s="45"/>
      <c r="D71" s="47"/>
      <c r="E71" s="15">
        <f>+E42+E66+E68</f>
        <v>249999</v>
      </c>
      <c r="F71" s="15">
        <f t="shared" ref="F71:H71" si="13">+F42+F66+F68</f>
        <v>3525</v>
      </c>
      <c r="G71" s="15">
        <f t="shared" si="13"/>
        <v>253524</v>
      </c>
      <c r="H71" s="15">
        <f t="shared" si="13"/>
        <v>253524</v>
      </c>
      <c r="I71" s="15">
        <f t="shared" si="3"/>
        <v>253524</v>
      </c>
      <c r="J71" s="15">
        <f t="shared" si="1"/>
        <v>0</v>
      </c>
    </row>
    <row r="72" spans="2:10" x14ac:dyDescent="0.2">
      <c r="B72" s="9"/>
      <c r="C72" s="51"/>
      <c r="D72" s="52"/>
      <c r="E72" s="3"/>
      <c r="F72" s="3"/>
      <c r="G72" s="3"/>
      <c r="H72" s="3"/>
      <c r="I72" s="3"/>
      <c r="J72" s="3"/>
    </row>
    <row r="73" spans="2:10" x14ac:dyDescent="0.2">
      <c r="B73" s="2"/>
      <c r="C73" s="48" t="s">
        <v>68</v>
      </c>
      <c r="D73" s="47"/>
      <c r="E73" s="3"/>
      <c r="F73" s="3"/>
      <c r="G73" s="3"/>
      <c r="H73" s="3"/>
      <c r="I73" s="3"/>
      <c r="J73" s="3"/>
    </row>
    <row r="74" spans="2:10" x14ac:dyDescent="0.2">
      <c r="B74" s="2"/>
      <c r="C74" s="39" t="s">
        <v>69</v>
      </c>
      <c r="D74" s="40"/>
      <c r="E74" s="3"/>
      <c r="F74" s="3"/>
      <c r="G74" s="3"/>
      <c r="H74" s="3"/>
      <c r="I74" s="3"/>
      <c r="J74" s="3"/>
    </row>
    <row r="75" spans="2:10" x14ac:dyDescent="0.2">
      <c r="B75" s="2"/>
      <c r="C75" s="39" t="s">
        <v>70</v>
      </c>
      <c r="D75" s="40"/>
      <c r="E75" s="3"/>
      <c r="F75" s="3"/>
      <c r="G75" s="3"/>
      <c r="H75" s="3"/>
      <c r="I75" s="3"/>
      <c r="J75" s="3"/>
    </row>
    <row r="76" spans="2:10" x14ac:dyDescent="0.2">
      <c r="B76" s="2"/>
      <c r="C76" s="48" t="s">
        <v>71</v>
      </c>
      <c r="D76" s="47"/>
      <c r="E76" s="3"/>
      <c r="F76" s="3"/>
      <c r="G76" s="3"/>
      <c r="H76" s="3"/>
      <c r="I76" s="3"/>
      <c r="J76" s="3"/>
    </row>
    <row r="77" spans="2:10" ht="13.5" thickBot="1" x14ac:dyDescent="0.25">
      <c r="B77" s="17"/>
      <c r="C77" s="49"/>
      <c r="D77" s="50"/>
      <c r="E77" s="18"/>
      <c r="F77" s="18"/>
      <c r="G77" s="18"/>
      <c r="H77" s="18"/>
      <c r="I77" s="18"/>
      <c r="J77" s="18"/>
    </row>
    <row r="82" spans="4:11" x14ac:dyDescent="0.2">
      <c r="E82" s="21"/>
      <c r="F82" s="21"/>
    </row>
    <row r="83" spans="4:11" x14ac:dyDescent="0.2">
      <c r="D83" s="22"/>
      <c r="E83" s="21"/>
      <c r="F83" s="21"/>
      <c r="H83" s="21"/>
      <c r="K83" s="21"/>
    </row>
    <row r="84" spans="4:11" ht="15.75" x14ac:dyDescent="0.25">
      <c r="D84" s="23" t="s">
        <v>75</v>
      </c>
      <c r="E84" s="24"/>
      <c r="F84" s="24"/>
      <c r="G84" s="29" t="s">
        <v>76</v>
      </c>
      <c r="H84" s="29"/>
      <c r="I84" s="29"/>
      <c r="K84" s="20"/>
    </row>
    <row r="85" spans="4:11" ht="15.75" x14ac:dyDescent="0.25">
      <c r="D85" s="25" t="s">
        <v>77</v>
      </c>
      <c r="E85" s="26"/>
      <c r="F85" s="26"/>
      <c r="G85" s="30" t="s">
        <v>73</v>
      </c>
      <c r="H85" s="30"/>
      <c r="I85" s="30"/>
      <c r="K85" s="19"/>
    </row>
    <row r="86" spans="4:11" x14ac:dyDescent="0.2">
      <c r="G86" s="21"/>
      <c r="H86" s="21"/>
      <c r="I86" s="21"/>
    </row>
    <row r="87" spans="4:11" x14ac:dyDescent="0.2">
      <c r="G87" s="21"/>
      <c r="H87" s="21"/>
      <c r="I87" s="21"/>
    </row>
    <row r="88" spans="4:11" x14ac:dyDescent="0.2">
      <c r="G88" s="21"/>
      <c r="H88" s="21"/>
      <c r="I88" s="21"/>
    </row>
    <row r="89" spans="4:11" x14ac:dyDescent="0.2">
      <c r="G89" s="21"/>
      <c r="H89" s="21"/>
      <c r="I89" s="21"/>
    </row>
    <row r="90" spans="4:11" x14ac:dyDescent="0.2">
      <c r="G90" s="21"/>
      <c r="H90" s="21"/>
      <c r="I90" s="21"/>
    </row>
    <row r="91" spans="4:11" x14ac:dyDescent="0.2">
      <c r="G91" s="21"/>
      <c r="H91" s="21"/>
      <c r="I91" s="21"/>
    </row>
    <row r="92" spans="4:11" x14ac:dyDescent="0.2">
      <c r="G92" s="21"/>
      <c r="H92" s="21"/>
      <c r="I92" s="21"/>
    </row>
  </sheetData>
  <mergeCells count="51">
    <mergeCell ref="C75:D75"/>
    <mergeCell ref="C76:D76"/>
    <mergeCell ref="C77:D77"/>
    <mergeCell ref="C74:D74"/>
    <mergeCell ref="C63:D63"/>
    <mergeCell ref="C64:D64"/>
    <mergeCell ref="C65:D65"/>
    <mergeCell ref="B66:D66"/>
    <mergeCell ref="C67:D67"/>
    <mergeCell ref="B68:D68"/>
    <mergeCell ref="C69:D69"/>
    <mergeCell ref="C70:D70"/>
    <mergeCell ref="B71:D71"/>
    <mergeCell ref="C72:D72"/>
    <mergeCell ref="C73:D73"/>
    <mergeCell ref="C12:D12"/>
    <mergeCell ref="C13:D13"/>
    <mergeCell ref="C14:D14"/>
    <mergeCell ref="C60:D60"/>
    <mergeCell ref="C16:D16"/>
    <mergeCell ref="C17:D17"/>
    <mergeCell ref="C29:D29"/>
    <mergeCell ref="C35:D35"/>
    <mergeCell ref="C36:D36"/>
    <mergeCell ref="C38:D38"/>
    <mergeCell ref="B42:D42"/>
    <mergeCell ref="B43:D43"/>
    <mergeCell ref="B45:D45"/>
    <mergeCell ref="C46:D46"/>
    <mergeCell ref="C55:D55"/>
    <mergeCell ref="B7:D7"/>
    <mergeCell ref="B8:D8"/>
    <mergeCell ref="B9:D9"/>
    <mergeCell ref="C10:D10"/>
    <mergeCell ref="C11:D11"/>
    <mergeCell ref="G84:I84"/>
    <mergeCell ref="G85:I85"/>
    <mergeCell ref="B1:J1"/>
    <mergeCell ref="B2:J2"/>
    <mergeCell ref="B3:J3"/>
    <mergeCell ref="B4:J4"/>
    <mergeCell ref="B5:D5"/>
    <mergeCell ref="E5:I5"/>
    <mergeCell ref="J5:J7"/>
    <mergeCell ref="B6:D6"/>
    <mergeCell ref="E6:E7"/>
    <mergeCell ref="F6:F7"/>
    <mergeCell ref="C15:D15"/>
    <mergeCell ref="G6:G7"/>
    <mergeCell ref="H6:H7"/>
    <mergeCell ref="I6:I7"/>
  </mergeCells>
  <pageMargins left="0.39370078740157483" right="0.39370078740157483" top="0.39370078740157483" bottom="0.19685039370078741" header="0.31496062992125984" footer="0.31496062992125984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EDO.ANALITICO INGRESOS</vt:lpstr>
      <vt:lpstr>'EDO.ANALITICO INGRESOS'!Área_de_impresión</vt:lpstr>
      <vt:lpstr>'EDO.ANALITICO INGRESOS'!Títulos_a_imprimir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Ivonne Duarte</cp:lastModifiedBy>
  <cp:lastPrinted>2018-04-23T21:41:45Z</cp:lastPrinted>
  <dcterms:created xsi:type="dcterms:W3CDTF">2017-04-25T22:20:45Z</dcterms:created>
  <dcterms:modified xsi:type="dcterms:W3CDTF">2018-04-23T21:41:50Z</dcterms:modified>
</cp:coreProperties>
</file>