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6. 4TO TRIMESTRE\II. INFORMACION PRESUPUESTARIA\"/>
    </mc:Choice>
  </mc:AlternateContent>
  <bookViews>
    <workbookView xWindow="0" yWindow="0" windowWidth="28800" windowHeight="12420"/>
  </bookViews>
  <sheets>
    <sheet name="2017 (2)" sheetId="1" r:id="rId1"/>
  </sheets>
  <definedNames>
    <definedName name="_xlnm.Print_Area" localSheetId="0">'2017 (2)'!$A$1:$AB$96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0" i="1" l="1"/>
  <c r="Y77" i="1"/>
  <c r="Y74" i="1"/>
  <c r="Y71" i="1"/>
  <c r="Y68" i="1"/>
  <c r="Y63" i="1"/>
  <c r="Y60" i="1"/>
  <c r="Y57" i="1"/>
  <c r="Y54" i="1"/>
  <c r="Y51" i="1"/>
  <c r="Y48" i="1"/>
  <c r="Y45" i="1"/>
  <c r="Y40" i="1"/>
  <c r="Y37" i="1"/>
  <c r="Y34" i="1"/>
  <c r="Y31" i="1"/>
  <c r="Y28" i="1"/>
  <c r="Y25" i="1"/>
  <c r="Y22" i="1"/>
  <c r="Y19" i="1"/>
  <c r="V65" i="1"/>
  <c r="V42" i="1"/>
  <c r="V16" i="1"/>
  <c r="S65" i="1"/>
  <c r="S42" i="1"/>
  <c r="S16" i="1"/>
  <c r="O79" i="1"/>
  <c r="Y79" i="1" s="1"/>
  <c r="O76" i="1"/>
  <c r="Y76" i="1" s="1"/>
  <c r="O73" i="1"/>
  <c r="Y73" i="1" s="1"/>
  <c r="O70" i="1"/>
  <c r="Y70" i="1" s="1"/>
  <c r="O67" i="1"/>
  <c r="Y67" i="1" s="1"/>
  <c r="O62" i="1"/>
  <c r="Y62" i="1" s="1"/>
  <c r="O59" i="1"/>
  <c r="Y59" i="1" s="1"/>
  <c r="O56" i="1"/>
  <c r="Y56" i="1" s="1"/>
  <c r="O53" i="1"/>
  <c r="Y53" i="1" s="1"/>
  <c r="O50" i="1"/>
  <c r="Y50" i="1" s="1"/>
  <c r="O47" i="1"/>
  <c r="Y47" i="1" s="1"/>
  <c r="O44" i="1"/>
  <c r="Y44" i="1" s="1"/>
  <c r="O39" i="1"/>
  <c r="Y39" i="1" s="1"/>
  <c r="O36" i="1"/>
  <c r="Y36" i="1" s="1"/>
  <c r="O33" i="1"/>
  <c r="Y33" i="1" s="1"/>
  <c r="O30" i="1"/>
  <c r="Y30" i="1" s="1"/>
  <c r="O27" i="1"/>
  <c r="Y27" i="1" s="1"/>
  <c r="O24" i="1"/>
  <c r="Y24" i="1" s="1"/>
  <c r="O21" i="1"/>
  <c r="Y21" i="1" s="1"/>
  <c r="O18" i="1"/>
  <c r="Y18" i="1" s="1"/>
  <c r="L65" i="1"/>
  <c r="O65" i="1" s="1"/>
  <c r="L42" i="1"/>
  <c r="O42" i="1" s="1"/>
  <c r="L16" i="1"/>
  <c r="Y65" i="1" l="1"/>
  <c r="L81" i="1"/>
  <c r="O81" i="1" s="1"/>
  <c r="Y42" i="1"/>
  <c r="S81" i="1"/>
  <c r="V81" i="1"/>
  <c r="O16" i="1"/>
  <c r="Y16" i="1" s="1"/>
  <c r="Y81" i="1" l="1"/>
</calcChain>
</file>

<file path=xl/sharedStrings.xml><?xml version="1.0" encoding="utf-8"?>
<sst xmlns="http://schemas.openxmlformats.org/spreadsheetml/2006/main" count="40" uniqueCount="40">
  <si>
    <t>Ayuntamiento Municipal de Playas de Rosarito, B.C.</t>
  </si>
  <si>
    <t>EGRESOS</t>
  </si>
  <si>
    <t>Aprobado</t>
  </si>
  <si>
    <t>Ampliación/
Reducción</t>
  </si>
  <si>
    <t>Modificado</t>
  </si>
  <si>
    <t>Devengado</t>
  </si>
  <si>
    <t>Pagado</t>
  </si>
  <si>
    <t>Concepto</t>
  </si>
  <si>
    <t>1</t>
  </si>
  <si>
    <t>2</t>
  </si>
  <si>
    <t>3=1+2</t>
  </si>
  <si>
    <t>4</t>
  </si>
  <si>
    <t>5</t>
  </si>
  <si>
    <t>6=3-4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</si>
  <si>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</si>
  <si>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</si>
  <si>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</si>
  <si>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</si>
  <si>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</si>
  <si>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</si>
  <si>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</si>
  <si>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</si>
  <si>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</si>
  <si>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</si>
  <si>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</si>
  <si>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</si>
  <si>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</si>
  <si>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</si>
  <si>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</si>
  <si>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</si>
  <si>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</si>
  <si>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</si>
  <si>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</si>
  <si>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</si>
  <si>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TURISMO</t>
  </si>
  <si>
    <t>CIENCIA, TECNOLOGIA E INNOVACION</t>
  </si>
  <si>
    <t>OTRAS INDUSTRIAS Y OTROS ASUNTOS ECONÓMICOS</t>
  </si>
  <si>
    <t>TOTAL DEL GASTO:</t>
  </si>
  <si>
    <t>Subejercicio</t>
  </si>
  <si>
    <t>Estado Analítico del Ejercicio del Presupuesto de Egresos Clasificación Funcional (Finalidad y Función) 
DEL 01 DE ENERO AL 31 DE DICIEMBRE DE 2017.
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</si>
</sst>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$-80A]#,##0.00"/>
  </numFmts>
  <fonts count="11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 Narrow"/>
      <family val="2"/>
    </font>
    <font>
      <sz val="9"/>
      <color indexed="8"/>
      <name val="Arial"/>
      <family val="2"/>
    </font>
    <font>
      <sz val="7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81">
    <xf numFmtId="0" fontId="0" fillId="0" borderId="0" xfId="0">
      <alignment vertical="top"/>
    </xf>
    <xf numFmtId="0" fontId="1" fillId="0" borderId="0" xfId="2">
      <alignment vertical="top"/>
    </xf>
    <xf numFmtId="0" fontId="1" fillId="0" borderId="7" xfId="2" applyBorder="1">
      <alignment vertical="top"/>
    </xf>
    <xf numFmtId="0" fontId="1" fillId="0" borderId="0" xfId="2" applyBorder="1">
      <alignment vertical="top"/>
    </xf>
    <xf numFmtId="0" fontId="5" fillId="0" borderId="7" xfId="2" applyFont="1" applyBorder="1">
      <alignment vertical="top"/>
    </xf>
    <xf numFmtId="0" fontId="5" fillId="0" borderId="0" xfId="2" applyFont="1" applyBorder="1">
      <alignment vertical="top"/>
    </xf>
    <xf numFmtId="0" fontId="5" fillId="0" borderId="8" xfId="2" applyFont="1" applyBorder="1">
      <alignment vertical="top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vertical="top"/>
    </xf>
    <xf numFmtId="0" fontId="7" fillId="0" borderId="0" xfId="0" applyFont="1">
      <alignment vertical="top"/>
    </xf>
    <xf numFmtId="0" fontId="8" fillId="0" borderId="0" xfId="0" applyFont="1" applyAlignment="1"/>
    <xf numFmtId="0" fontId="0" fillId="0" borderId="0" xfId="0" applyAlignment="1"/>
    <xf numFmtId="0" fontId="8" fillId="0" borderId="0" xfId="0" applyFont="1">
      <alignment vertical="top"/>
    </xf>
    <xf numFmtId="0" fontId="1" fillId="2" borderId="1" xfId="2" applyFill="1" applyBorder="1">
      <alignment vertical="top"/>
    </xf>
    <xf numFmtId="0" fontId="1" fillId="2" borderId="2" xfId="2" applyFill="1" applyBorder="1">
      <alignment vertical="top"/>
    </xf>
    <xf numFmtId="0" fontId="1" fillId="2" borderId="3" xfId="2" applyFill="1" applyBorder="1">
      <alignment vertical="top"/>
    </xf>
    <xf numFmtId="0" fontId="1" fillId="2" borderId="5" xfId="2" applyFill="1" applyBorder="1">
      <alignment vertical="top"/>
    </xf>
    <xf numFmtId="0" fontId="1" fillId="2" borderId="6" xfId="2" applyFill="1" applyBorder="1">
      <alignment vertical="top"/>
    </xf>
    <xf numFmtId="0" fontId="1" fillId="2" borderId="7" xfId="2" applyFill="1" applyBorder="1">
      <alignment vertical="top"/>
    </xf>
    <xf numFmtId="0" fontId="1" fillId="2" borderId="0" xfId="2" applyFill="1" applyBorder="1">
      <alignment vertical="top"/>
    </xf>
    <xf numFmtId="0" fontId="1" fillId="2" borderId="8" xfId="2" applyFill="1" applyBorder="1">
      <alignment vertical="top"/>
    </xf>
    <xf numFmtId="0" fontId="1" fillId="2" borderId="9" xfId="2" applyFill="1" applyBorder="1">
      <alignment vertical="top"/>
    </xf>
    <xf numFmtId="0" fontId="1" fillId="2" borderId="11" xfId="2" applyFill="1" applyBorder="1">
      <alignment vertical="top"/>
    </xf>
    <xf numFmtId="0" fontId="1" fillId="2" borderId="10" xfId="2" applyFill="1" applyBorder="1">
      <alignment vertical="top"/>
    </xf>
    <xf numFmtId="0" fontId="1" fillId="2" borderId="4" xfId="2" applyFill="1" applyBorder="1">
      <alignment vertical="top"/>
    </xf>
    <xf numFmtId="0" fontId="6" fillId="0" borderId="0" xfId="2" applyFont="1" applyAlignment="1">
      <alignment horizontal="left" vertical="top" wrapText="1" readingOrder="1"/>
    </xf>
    <xf numFmtId="0" fontId="2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 wrapText="1" readingOrder="1"/>
    </xf>
    <xf numFmtId="0" fontId="4" fillId="2" borderId="4" xfId="2" applyFont="1" applyFill="1" applyBorder="1" applyAlignment="1">
      <alignment horizontal="center" vertical="top" wrapText="1" readingOrder="1"/>
    </xf>
    <xf numFmtId="0" fontId="4" fillId="2" borderId="5" xfId="2" applyFont="1" applyFill="1" applyBorder="1" applyAlignment="1">
      <alignment horizontal="center" vertical="top" wrapText="1" readingOrder="1"/>
    </xf>
    <xf numFmtId="0" fontId="4" fillId="2" borderId="1" xfId="2" applyFont="1" applyFill="1" applyBorder="1" applyAlignment="1">
      <alignment horizontal="center" vertical="center" wrapText="1" readingOrder="1"/>
    </xf>
    <xf numFmtId="0" fontId="4" fillId="2" borderId="3" xfId="2" applyFont="1" applyFill="1" applyBorder="1" applyAlignment="1">
      <alignment horizontal="center" vertical="center" wrapText="1" readingOrder="1"/>
    </xf>
    <xf numFmtId="0" fontId="4" fillId="2" borderId="7" xfId="2" applyFont="1" applyFill="1" applyBorder="1" applyAlignment="1">
      <alignment horizontal="center" vertical="center" wrapText="1" readingOrder="1"/>
    </xf>
    <xf numFmtId="0" fontId="4" fillId="2" borderId="8" xfId="2" applyFont="1" applyFill="1" applyBorder="1" applyAlignment="1">
      <alignment horizontal="center" vertical="center" wrapText="1" readingOrder="1"/>
    </xf>
    <xf numFmtId="0" fontId="4" fillId="2" borderId="9" xfId="2" applyFont="1" applyFill="1" applyBorder="1" applyAlignment="1">
      <alignment horizontal="center" vertical="center" wrapText="1" readingOrder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vertical="center" wrapText="1" readingOrder="1"/>
    </xf>
    <xf numFmtId="0" fontId="4" fillId="2" borderId="0" xfId="2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0" fontId="4" fillId="2" borderId="7" xfId="2" applyFont="1" applyFill="1" applyBorder="1" applyAlignment="1">
      <alignment horizontal="center" vertical="top" wrapText="1" readingOrder="1"/>
    </xf>
    <xf numFmtId="0" fontId="4" fillId="2" borderId="0" xfId="2" applyFont="1" applyFill="1" applyBorder="1" applyAlignment="1">
      <alignment horizontal="center" vertical="top" wrapText="1" readingOrder="1"/>
    </xf>
    <xf numFmtId="164" fontId="6" fillId="0" borderId="0" xfId="0" applyNumberFormat="1" applyFont="1" applyAlignment="1">
      <alignment horizontal="center" vertical="top"/>
    </xf>
    <xf numFmtId="0" fontId="1" fillId="2" borderId="4" xfId="2" applyFont="1" applyFill="1" applyBorder="1" applyAlignment="1">
      <alignment horizontal="center" vertical="top" wrapText="1" readingOrder="1"/>
    </xf>
    <xf numFmtId="0" fontId="1" fillId="2" borderId="5" xfId="2" applyFont="1" applyFill="1" applyBorder="1" applyAlignment="1">
      <alignment horizontal="center" vertical="top" wrapText="1" readingOrder="1"/>
    </xf>
    <xf numFmtId="0" fontId="1" fillId="2" borderId="6" xfId="2" applyFont="1" applyFill="1" applyBorder="1" applyAlignment="1">
      <alignment horizontal="center" vertical="top" wrapText="1" readingOrder="1"/>
    </xf>
    <xf numFmtId="0" fontId="9" fillId="0" borderId="0" xfId="2" applyFont="1" applyBorder="1" applyAlignment="1">
      <alignment horizontal="left" vertical="top"/>
    </xf>
    <xf numFmtId="0" fontId="1" fillId="0" borderId="0" xfId="2" applyFont="1" applyBorder="1">
      <alignment vertical="top"/>
    </xf>
    <xf numFmtId="44" fontId="9" fillId="0" borderId="7" xfId="1" applyFont="1" applyBorder="1" applyAlignment="1">
      <alignment horizontal="center" vertical="top"/>
    </xf>
    <xf numFmtId="44" fontId="3" fillId="0" borderId="0" xfId="1" applyFont="1" applyBorder="1">
      <alignment vertical="top"/>
    </xf>
    <xf numFmtId="44" fontId="3" fillId="0" borderId="7" xfId="1" applyFont="1" applyBorder="1">
      <alignment vertical="top"/>
    </xf>
    <xf numFmtId="44" fontId="9" fillId="0" borderId="8" xfId="1" applyFont="1" applyBorder="1" applyAlignment="1">
      <alignment horizontal="center" vertical="top"/>
    </xf>
    <xf numFmtId="44" fontId="9" fillId="0" borderId="0" xfId="1" applyFont="1" applyBorder="1" applyAlignment="1">
      <alignment horizontal="center" vertical="top"/>
    </xf>
    <xf numFmtId="44" fontId="9" fillId="0" borderId="8" xfId="1" applyFont="1" applyBorder="1">
      <alignment vertical="top"/>
    </xf>
    <xf numFmtId="44" fontId="9" fillId="0" borderId="0" xfId="1" applyFont="1" applyBorder="1">
      <alignment vertical="top"/>
    </xf>
    <xf numFmtId="44" fontId="9" fillId="0" borderId="0" xfId="1" applyFont="1" applyBorder="1" applyAlignment="1">
      <alignment horizontal="center" vertical="top"/>
    </xf>
    <xf numFmtId="44" fontId="9" fillId="0" borderId="7" xfId="1" applyFont="1" applyBorder="1" applyAlignment="1">
      <alignment horizontal="center" vertical="top"/>
    </xf>
    <xf numFmtId="44" fontId="9" fillId="0" borderId="8" xfId="1" applyFont="1" applyBorder="1" applyAlignment="1">
      <alignment horizontal="center" vertical="top"/>
    </xf>
    <xf numFmtId="0" fontId="1" fillId="0" borderId="0" xfId="2" applyFont="1" applyBorder="1" applyAlignment="1">
      <alignment horizontal="right" vertical="top"/>
    </xf>
    <xf numFmtId="44" fontId="1" fillId="0" borderId="7" xfId="1" applyFont="1" applyBorder="1">
      <alignment vertical="top"/>
    </xf>
    <xf numFmtId="44" fontId="1" fillId="0" borderId="0" xfId="1" applyFont="1" applyBorder="1">
      <alignment vertical="top"/>
    </xf>
    <xf numFmtId="44" fontId="1" fillId="0" borderId="8" xfId="1" applyFont="1" applyBorder="1">
      <alignment vertical="top"/>
    </xf>
    <xf numFmtId="44" fontId="10" fillId="0" borderId="7" xfId="1" applyFont="1" applyBorder="1">
      <alignment vertical="top"/>
    </xf>
    <xf numFmtId="44" fontId="10" fillId="0" borderId="8" xfId="1" applyFont="1" applyBorder="1">
      <alignment vertical="top"/>
    </xf>
    <xf numFmtId="44" fontId="10" fillId="0" borderId="0" xfId="1" applyFont="1" applyBorder="1">
      <alignment vertical="top"/>
    </xf>
    <xf numFmtId="0" fontId="10" fillId="0" borderId="0" xfId="2" applyFont="1" applyBorder="1" applyAlignment="1">
      <alignment horizontal="right" vertical="top"/>
    </xf>
    <xf numFmtId="44" fontId="10" fillId="0" borderId="7" xfId="1" applyFont="1" applyBorder="1" applyAlignment="1">
      <alignment horizontal="center" vertical="top"/>
    </xf>
    <xf numFmtId="44" fontId="10" fillId="0" borderId="8" xfId="1" applyFont="1" applyBorder="1" applyAlignment="1">
      <alignment horizontal="center" vertical="top"/>
    </xf>
    <xf numFmtId="44" fontId="10" fillId="0" borderId="0" xfId="1" applyFont="1" applyBorder="1" applyAlignment="1">
      <alignment horizontal="center" vertical="top"/>
    </xf>
    <xf numFmtId="44" fontId="9" fillId="0" borderId="7" xfId="1" applyFont="1" applyBorder="1">
      <alignment vertical="top"/>
    </xf>
    <xf numFmtId="44" fontId="9" fillId="3" borderId="8" xfId="1" applyFont="1" applyFill="1" applyBorder="1" applyAlignment="1">
      <alignment horizontal="center" vertical="top"/>
    </xf>
    <xf numFmtId="0" fontId="1" fillId="2" borderId="5" xfId="2" applyFont="1" applyFill="1" applyBorder="1">
      <alignment vertical="top"/>
    </xf>
    <xf numFmtId="0" fontId="9" fillId="2" borderId="5" xfId="2" applyFont="1" applyFill="1" applyBorder="1" applyAlignment="1">
      <alignment horizontal="left" vertical="top" wrapText="1" readingOrder="1"/>
    </xf>
    <xf numFmtId="44" fontId="9" fillId="2" borderId="4" xfId="1" applyFont="1" applyFill="1" applyBorder="1" applyAlignment="1">
      <alignment horizontal="center" vertical="top"/>
    </xf>
    <xf numFmtId="44" fontId="9" fillId="2" borderId="5" xfId="1" applyFont="1" applyFill="1" applyBorder="1">
      <alignment vertical="top"/>
    </xf>
    <xf numFmtId="44" fontId="9" fillId="2" borderId="4" xfId="1" applyFont="1" applyFill="1" applyBorder="1">
      <alignment vertical="top"/>
    </xf>
    <xf numFmtId="44" fontId="9" fillId="2" borderId="6" xfId="1" applyFont="1" applyFill="1" applyBorder="1" applyAlignment="1">
      <alignment horizontal="center" vertical="top"/>
    </xf>
    <xf numFmtId="44" fontId="9" fillId="2" borderId="5" xfId="1" applyFont="1" applyFill="1" applyBorder="1" applyAlignment="1">
      <alignment horizontal="center" vertical="top"/>
    </xf>
    <xf numFmtId="44" fontId="9" fillId="2" borderId="6" xfId="1" applyFont="1" applyFill="1" applyBorder="1">
      <alignment vertical="top"/>
    </xf>
    <xf numFmtId="44" fontId="9" fillId="2" borderId="5" xfId="1" applyFont="1" applyFill="1" applyBorder="1" applyAlignment="1">
      <alignment horizontal="center" vertical="top"/>
    </xf>
    <xf numFmtId="44" fontId="9" fillId="2" borderId="4" xfId="1" applyFont="1" applyFill="1" applyBorder="1" applyAlignment="1">
      <alignment horizontal="center" vertical="top"/>
    </xf>
    <xf numFmtId="44" fontId="9" fillId="2" borderId="6" xfId="1" applyFont="1" applyFill="1" applyBorder="1" applyAlignment="1">
      <alignment horizontal="center" vertical="top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89</xdr:row>
      <xdr:rowOff>9525</xdr:rowOff>
    </xdr:from>
    <xdr:to>
      <xdr:col>6</xdr:col>
      <xdr:colOff>66675</xdr:colOff>
      <xdr:row>89</xdr:row>
      <xdr:rowOff>9525</xdr:rowOff>
    </xdr:to>
    <xdr:cxnSp macro="">
      <xdr:nvCxnSpPr>
        <xdr:cNvPr id="2" name="Conector recto 3"/>
        <xdr:cNvCxnSpPr>
          <a:cxnSpLocks noChangeShapeType="1"/>
        </xdr:cNvCxnSpPr>
      </xdr:nvCxnSpPr>
      <xdr:spPr bwMode="auto">
        <a:xfrm>
          <a:off x="295275" y="10887075"/>
          <a:ext cx="2352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819150</xdr:colOff>
      <xdr:row>89</xdr:row>
      <xdr:rowOff>9525</xdr:rowOff>
    </xdr:from>
    <xdr:to>
      <xdr:col>15</xdr:col>
      <xdr:colOff>133350</xdr:colOff>
      <xdr:row>89</xdr:row>
      <xdr:rowOff>9525</xdr:rowOff>
    </xdr:to>
    <xdr:cxnSp macro="">
      <xdr:nvCxnSpPr>
        <xdr:cNvPr id="3" name="Conector recto 4"/>
        <xdr:cNvCxnSpPr>
          <a:cxnSpLocks noChangeShapeType="1"/>
        </xdr:cNvCxnSpPr>
      </xdr:nvCxnSpPr>
      <xdr:spPr bwMode="auto">
        <a:xfrm>
          <a:off x="3552825" y="10887075"/>
          <a:ext cx="2362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962025</xdr:colOff>
      <xdr:row>89</xdr:row>
      <xdr:rowOff>9525</xdr:rowOff>
    </xdr:from>
    <xdr:to>
      <xdr:col>27</xdr:col>
      <xdr:colOff>114300</xdr:colOff>
      <xdr:row>89</xdr:row>
      <xdr:rowOff>9525</xdr:rowOff>
    </xdr:to>
    <xdr:cxnSp macro="">
      <xdr:nvCxnSpPr>
        <xdr:cNvPr id="4" name="Conector recto 5"/>
        <xdr:cNvCxnSpPr>
          <a:cxnSpLocks noChangeShapeType="1"/>
        </xdr:cNvCxnSpPr>
      </xdr:nvCxnSpPr>
      <xdr:spPr bwMode="auto">
        <a:xfrm>
          <a:off x="7058025" y="10887075"/>
          <a:ext cx="24574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817618</xdr:colOff>
      <xdr:row>89</xdr:row>
      <xdr:rowOff>100502</xdr:rowOff>
    </xdr:from>
    <xdr:to>
      <xdr:col>17</xdr:col>
      <xdr:colOff>6260</xdr:colOff>
      <xdr:row>92</xdr:row>
      <xdr:rowOff>95250</xdr:rowOff>
    </xdr:to>
    <xdr:sp macro="" textlink="">
      <xdr:nvSpPr>
        <xdr:cNvPr id="5" name="CuadroTexto 4"/>
        <xdr:cNvSpPr txBox="1"/>
      </xdr:nvSpPr>
      <xdr:spPr>
        <a:xfrm>
          <a:off x="3532243" y="10466877"/>
          <a:ext cx="2490642" cy="4709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2</xdr:col>
      <xdr:colOff>174625</xdr:colOff>
      <xdr:row>89</xdr:row>
      <xdr:rowOff>111115</xdr:rowOff>
    </xdr:from>
    <xdr:to>
      <xdr:col>7</xdr:col>
      <xdr:colOff>0</xdr:colOff>
      <xdr:row>93</xdr:row>
      <xdr:rowOff>63501</xdr:rowOff>
    </xdr:to>
    <xdr:sp macro="" textlink="">
      <xdr:nvSpPr>
        <xdr:cNvPr id="6" name="CuadroTexto 5"/>
        <xdr:cNvSpPr txBox="1"/>
      </xdr:nvSpPr>
      <xdr:spPr>
        <a:xfrm>
          <a:off x="317500" y="10477490"/>
          <a:ext cx="2333625" cy="587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18</xdr:col>
      <xdr:colOff>902766</xdr:colOff>
      <xdr:row>89</xdr:row>
      <xdr:rowOff>98426</xdr:rowOff>
    </xdr:from>
    <xdr:to>
      <xdr:col>27</xdr:col>
      <xdr:colOff>36456</xdr:colOff>
      <xdr:row>92</xdr:row>
      <xdr:rowOff>142876</xdr:rowOff>
    </xdr:to>
    <xdr:sp macro="" textlink="">
      <xdr:nvSpPr>
        <xdr:cNvPr id="7" name="CuadroTexto 6"/>
        <xdr:cNvSpPr txBox="1"/>
      </xdr:nvSpPr>
      <xdr:spPr>
        <a:xfrm>
          <a:off x="6982891" y="10464801"/>
          <a:ext cx="2419815" cy="520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AE97"/>
  <sheetViews>
    <sheetView showGridLines="0" tabSelected="1" view="pageBreakPreview" topLeftCell="A45" zoomScale="90" zoomScaleNormal="100" zoomScaleSheetLayoutView="90" workbookViewId="0">
      <selection activeCell="S65" sqref="S65"/>
    </sheetView>
  </sheetViews>
  <sheetFormatPr baseColWidth="10" defaultColWidth="6.85546875" defaultRowHeight="12.75" customHeight="1" x14ac:dyDescent="0.2"/>
  <cols>
    <col min="1" max="1" width="1.28515625" style="1" customWidth="1"/>
    <col min="2" max="2" width="1" style="1" customWidth="1"/>
    <col min="3" max="3" width="15" style="1" customWidth="1"/>
    <col min="4" max="4" width="5.85546875" style="1" customWidth="1"/>
    <col min="5" max="5" width="4.85546875" style="1" customWidth="1"/>
    <col min="6" max="6" width="10.7109375" style="1" customWidth="1"/>
    <col min="7" max="7" width="1.28515625" style="1" customWidth="1"/>
    <col min="8" max="8" width="1" style="1" customWidth="1"/>
    <col min="9" max="9" width="15.85546875" style="1" customWidth="1"/>
    <col min="10" max="10" width="1" style="1" customWidth="1"/>
    <col min="11" max="11" width="1.5703125" style="1" customWidth="1"/>
    <col min="12" max="12" width="13.7109375" style="1" customWidth="1"/>
    <col min="13" max="13" width="1.28515625" style="1" customWidth="1"/>
    <col min="14" max="14" width="1" style="1" customWidth="1"/>
    <col min="15" max="15" width="11.28515625" style="1" customWidth="1"/>
    <col min="16" max="16" width="2.28515625" style="1" customWidth="1"/>
    <col min="17" max="17" width="1.42578125" style="1" customWidth="1"/>
    <col min="18" max="18" width="1" style="1" customWidth="1"/>
    <col min="19" max="19" width="15.5703125" style="1" customWidth="1"/>
    <col min="20" max="20" width="1.42578125" style="1" customWidth="1"/>
    <col min="21" max="21" width="1" style="1" customWidth="1"/>
    <col min="22" max="22" width="13.42578125" style="1" customWidth="1"/>
    <col min="23" max="24" width="1.140625" style="1" customWidth="1"/>
    <col min="25" max="25" width="2.140625" style="1" customWidth="1"/>
    <col min="26" max="26" width="7" style="1" customWidth="1"/>
    <col min="27" max="27" width="6.7109375" style="1" customWidth="1"/>
    <col min="28" max="28" width="2.7109375" style="1" customWidth="1"/>
    <col min="29" max="30" width="6.85546875" style="1"/>
    <col min="31" max="31" width="9.85546875" style="1" bestFit="1" customWidth="1"/>
    <col min="32" max="16384" width="6.85546875" style="1"/>
  </cols>
  <sheetData>
    <row r="1" spans="1:28" ht="20.25" customHeight="1" x14ac:dyDescent="0.2"/>
    <row r="2" spans="1:28" ht="12" customHeight="1" x14ac:dyDescent="0.2">
      <c r="F2" s="26" t="s">
        <v>0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8" ht="3" customHeight="1" x14ac:dyDescent="0.2"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8" ht="8.25" customHeight="1" x14ac:dyDescent="0.2"/>
    <row r="5" spans="1:28" ht="40.5" customHeight="1" x14ac:dyDescent="0.2">
      <c r="B5" s="27" t="s">
        <v>39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8.25" customHeight="1" x14ac:dyDescent="0.2"/>
    <row r="7" spans="1:28" ht="6.75" customHeight="1" x14ac:dyDescent="0.2"/>
    <row r="8" spans="1:28" ht="13.5" customHeight="1" x14ac:dyDescent="0.2">
      <c r="A8" s="13"/>
      <c r="B8" s="14"/>
      <c r="C8" s="14"/>
      <c r="D8" s="14"/>
      <c r="E8" s="14"/>
      <c r="F8" s="14"/>
      <c r="G8" s="14"/>
      <c r="H8" s="15"/>
      <c r="I8" s="28" t="s">
        <v>1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16"/>
      <c r="Z8" s="16"/>
      <c r="AA8" s="16"/>
      <c r="AB8" s="17"/>
    </row>
    <row r="9" spans="1:28" ht="7.5" customHeight="1" x14ac:dyDescent="0.2">
      <c r="A9" s="18"/>
      <c r="B9" s="19"/>
      <c r="C9" s="19"/>
      <c r="D9" s="19"/>
      <c r="E9" s="19"/>
      <c r="F9" s="19"/>
      <c r="G9" s="19"/>
      <c r="H9" s="20"/>
      <c r="I9" s="30" t="s">
        <v>2</v>
      </c>
      <c r="J9" s="31"/>
      <c r="K9" s="30" t="s">
        <v>3</v>
      </c>
      <c r="L9" s="31"/>
      <c r="M9" s="30" t="s">
        <v>4</v>
      </c>
      <c r="N9" s="36"/>
      <c r="O9" s="36"/>
      <c r="P9" s="36"/>
      <c r="Q9" s="36"/>
      <c r="R9" s="31"/>
      <c r="S9" s="30" t="s">
        <v>5</v>
      </c>
      <c r="T9" s="31"/>
      <c r="U9" s="30" t="s">
        <v>6</v>
      </c>
      <c r="V9" s="36"/>
      <c r="W9" s="36"/>
      <c r="X9" s="36"/>
      <c r="Y9" s="30" t="s">
        <v>38</v>
      </c>
      <c r="Z9" s="36"/>
      <c r="AA9" s="36"/>
      <c r="AB9" s="31"/>
    </row>
    <row r="10" spans="1:28" ht="6.75" customHeight="1" x14ac:dyDescent="0.2">
      <c r="A10" s="39" t="s">
        <v>7</v>
      </c>
      <c r="B10" s="40"/>
      <c r="C10" s="40"/>
      <c r="D10" s="40"/>
      <c r="E10" s="40"/>
      <c r="F10" s="40"/>
      <c r="G10" s="40"/>
      <c r="H10" s="20"/>
      <c r="I10" s="32"/>
      <c r="J10" s="33"/>
      <c r="K10" s="32"/>
      <c r="L10" s="33"/>
      <c r="M10" s="32"/>
      <c r="N10" s="37"/>
      <c r="O10" s="37"/>
      <c r="P10" s="37"/>
      <c r="Q10" s="37"/>
      <c r="R10" s="33"/>
      <c r="S10" s="32"/>
      <c r="T10" s="33"/>
      <c r="U10" s="32"/>
      <c r="V10" s="37"/>
      <c r="W10" s="37"/>
      <c r="X10" s="37"/>
      <c r="Y10" s="32"/>
      <c r="Z10" s="37"/>
      <c r="AA10" s="37"/>
      <c r="AB10" s="33"/>
    </row>
    <row r="11" spans="1:28" ht="6.75" customHeight="1" x14ac:dyDescent="0.2">
      <c r="A11" s="39"/>
      <c r="B11" s="40"/>
      <c r="C11" s="40"/>
      <c r="D11" s="40"/>
      <c r="E11" s="40"/>
      <c r="F11" s="40"/>
      <c r="G11" s="40"/>
      <c r="H11" s="20"/>
      <c r="I11" s="32"/>
      <c r="J11" s="33"/>
      <c r="K11" s="32"/>
      <c r="L11" s="33"/>
      <c r="M11" s="32"/>
      <c r="N11" s="37"/>
      <c r="O11" s="37"/>
      <c r="P11" s="37"/>
      <c r="Q11" s="37"/>
      <c r="R11" s="33"/>
      <c r="S11" s="32"/>
      <c r="T11" s="33"/>
      <c r="U11" s="32"/>
      <c r="V11" s="37"/>
      <c r="W11" s="37"/>
      <c r="X11" s="37"/>
      <c r="Y11" s="32"/>
      <c r="Z11" s="37"/>
      <c r="AA11" s="37"/>
      <c r="AB11" s="33"/>
    </row>
    <row r="12" spans="1:28" ht="13.5" customHeight="1" x14ac:dyDescent="0.2">
      <c r="A12" s="18"/>
      <c r="B12" s="19"/>
      <c r="C12" s="19"/>
      <c r="D12" s="19"/>
      <c r="E12" s="19"/>
      <c r="F12" s="19"/>
      <c r="G12" s="19"/>
      <c r="H12" s="20"/>
      <c r="I12" s="34"/>
      <c r="J12" s="35"/>
      <c r="K12" s="34"/>
      <c r="L12" s="35"/>
      <c r="M12" s="34"/>
      <c r="N12" s="38"/>
      <c r="O12" s="38"/>
      <c r="P12" s="38"/>
      <c r="Q12" s="38"/>
      <c r="R12" s="35"/>
      <c r="S12" s="34"/>
      <c r="T12" s="35"/>
      <c r="U12" s="34"/>
      <c r="V12" s="38"/>
      <c r="W12" s="38"/>
      <c r="X12" s="38"/>
      <c r="Y12" s="34"/>
      <c r="Z12" s="38"/>
      <c r="AA12" s="38"/>
      <c r="AB12" s="35"/>
    </row>
    <row r="13" spans="1:28" x14ac:dyDescent="0.2">
      <c r="A13" s="21"/>
      <c r="B13" s="22"/>
      <c r="C13" s="22"/>
      <c r="D13" s="22"/>
      <c r="E13" s="22"/>
      <c r="F13" s="22"/>
      <c r="G13" s="22"/>
      <c r="H13" s="23"/>
      <c r="I13" s="42" t="s">
        <v>8</v>
      </c>
      <c r="J13" s="43"/>
      <c r="K13" s="42" t="s">
        <v>9</v>
      </c>
      <c r="L13" s="44"/>
      <c r="M13" s="16"/>
      <c r="N13" s="43" t="s">
        <v>10</v>
      </c>
      <c r="O13" s="43"/>
      <c r="P13" s="43"/>
      <c r="Q13" s="43"/>
      <c r="R13" s="16"/>
      <c r="S13" s="42" t="s">
        <v>11</v>
      </c>
      <c r="T13" s="44"/>
      <c r="U13" s="16"/>
      <c r="V13" s="43" t="s">
        <v>12</v>
      </c>
      <c r="W13" s="43"/>
      <c r="X13" s="43"/>
      <c r="Y13" s="42" t="s">
        <v>13</v>
      </c>
      <c r="Z13" s="43"/>
      <c r="AA13" s="43"/>
      <c r="AB13" s="44"/>
    </row>
    <row r="14" spans="1:28" ht="6.75" customHeight="1" x14ac:dyDescent="0.2">
      <c r="A14" s="2"/>
      <c r="B14" s="3"/>
      <c r="C14" s="3"/>
      <c r="D14" s="3"/>
      <c r="E14" s="3"/>
      <c r="F14" s="3"/>
      <c r="G14" s="3"/>
      <c r="H14" s="3"/>
      <c r="I14" s="4"/>
      <c r="J14" s="5"/>
      <c r="K14" s="4"/>
      <c r="L14" s="6"/>
      <c r="M14" s="5"/>
      <c r="N14" s="5"/>
      <c r="O14" s="5"/>
      <c r="P14" s="5"/>
      <c r="Q14" s="5"/>
      <c r="R14" s="5"/>
      <c r="S14" s="4"/>
      <c r="T14" s="6"/>
      <c r="U14" s="5"/>
      <c r="V14" s="5"/>
      <c r="W14" s="5"/>
      <c r="X14" s="5"/>
      <c r="Y14" s="4"/>
      <c r="Z14" s="5"/>
      <c r="AA14" s="5"/>
      <c r="AB14" s="6"/>
    </row>
    <row r="15" spans="1:28" ht="3.75" customHeight="1" x14ac:dyDescent="0.2">
      <c r="A15" s="2"/>
      <c r="B15" s="3"/>
      <c r="C15" s="3"/>
      <c r="D15" s="3"/>
      <c r="E15" s="3"/>
      <c r="F15" s="3"/>
      <c r="G15" s="3"/>
      <c r="H15" s="3"/>
      <c r="I15" s="4"/>
      <c r="J15" s="5"/>
      <c r="K15" s="4"/>
      <c r="L15" s="6"/>
      <c r="M15" s="5"/>
      <c r="N15" s="5"/>
      <c r="O15" s="5"/>
      <c r="P15" s="5"/>
      <c r="Q15" s="5"/>
      <c r="R15" s="5"/>
      <c r="S15" s="4"/>
      <c r="T15" s="6"/>
      <c r="U15" s="5"/>
      <c r="V15" s="5"/>
      <c r="W15" s="5"/>
      <c r="X15" s="5"/>
      <c r="Y15" s="4"/>
      <c r="Z15" s="5"/>
      <c r="AA15" s="5"/>
      <c r="AB15" s="6"/>
    </row>
    <row r="16" spans="1:28" ht="13.5" customHeight="1" x14ac:dyDescent="0.2">
      <c r="A16" s="2"/>
      <c r="B16" s="3"/>
      <c r="C16" s="45" t="s">
        <v>14</v>
      </c>
      <c r="D16" s="45"/>
      <c r="E16" s="45"/>
      <c r="F16" s="45"/>
      <c r="G16" s="46"/>
      <c r="H16" s="46"/>
      <c r="I16" s="47">
        <v>353043269.19</v>
      </c>
      <c r="J16" s="48"/>
      <c r="K16" s="49"/>
      <c r="L16" s="50">
        <f>SUM(L18:L40)</f>
        <v>79687282.320000008</v>
      </c>
      <c r="M16" s="48"/>
      <c r="N16" s="48"/>
      <c r="O16" s="51">
        <f>I16+L16</f>
        <v>432730551.50999999</v>
      </c>
      <c r="P16" s="51"/>
      <c r="Q16" s="48"/>
      <c r="R16" s="48"/>
      <c r="S16" s="47">
        <f>SUM(S18:S40)</f>
        <v>404844588.81</v>
      </c>
      <c r="T16" s="52"/>
      <c r="U16" s="53"/>
      <c r="V16" s="54">
        <f>SUM(V18:V40)</f>
        <v>391189570.88</v>
      </c>
      <c r="W16" s="48"/>
      <c r="X16" s="48"/>
      <c r="Y16" s="55">
        <f>O16-S16</f>
        <v>27885962.699999988</v>
      </c>
      <c r="Z16" s="51"/>
      <c r="AA16" s="51"/>
      <c r="AB16" s="56"/>
    </row>
    <row r="17" spans="1:31" ht="1.5" customHeight="1" x14ac:dyDescent="0.2">
      <c r="A17" s="2"/>
      <c r="B17" s="3"/>
      <c r="C17" s="57"/>
      <c r="D17" s="57"/>
      <c r="E17" s="57"/>
      <c r="F17" s="57"/>
      <c r="G17" s="46"/>
      <c r="H17" s="46"/>
      <c r="I17" s="58"/>
      <c r="J17" s="59"/>
      <c r="K17" s="58"/>
      <c r="L17" s="60"/>
      <c r="M17" s="59"/>
      <c r="N17" s="59"/>
      <c r="O17" s="59"/>
      <c r="P17" s="59"/>
      <c r="Q17" s="59"/>
      <c r="R17" s="59"/>
      <c r="S17" s="61"/>
      <c r="T17" s="62"/>
      <c r="U17" s="63"/>
      <c r="V17" s="63"/>
      <c r="W17" s="59"/>
      <c r="X17" s="59"/>
      <c r="Y17" s="58"/>
      <c r="Z17" s="59"/>
      <c r="AA17" s="59"/>
      <c r="AB17" s="60"/>
    </row>
    <row r="18" spans="1:31" ht="12.75" customHeight="1" x14ac:dyDescent="0.2">
      <c r="A18" s="2"/>
      <c r="B18" s="3"/>
      <c r="C18" s="64" t="s">
        <v>15</v>
      </c>
      <c r="D18" s="64"/>
      <c r="E18" s="64"/>
      <c r="F18" s="64"/>
      <c r="G18" s="46"/>
      <c r="H18" s="46"/>
      <c r="I18" s="65">
        <v>14202852.800000001</v>
      </c>
      <c r="J18" s="63"/>
      <c r="K18" s="61"/>
      <c r="L18" s="66">
        <v>516286.49</v>
      </c>
      <c r="M18" s="63"/>
      <c r="N18" s="63"/>
      <c r="O18" s="67">
        <f>I18+L18</f>
        <v>14719139.290000001</v>
      </c>
      <c r="P18" s="67"/>
      <c r="Q18" s="63"/>
      <c r="R18" s="63"/>
      <c r="S18" s="65">
        <v>14586729.359999999</v>
      </c>
      <c r="T18" s="62"/>
      <c r="U18" s="63"/>
      <c r="V18" s="67">
        <v>14484220.42</v>
      </c>
      <c r="W18" s="63"/>
      <c r="X18" s="63"/>
      <c r="Y18" s="65">
        <f t="shared" ref="Y18:Y19" si="0">O18-S18</f>
        <v>132409.93000000156</v>
      </c>
      <c r="Z18" s="67"/>
      <c r="AA18" s="67"/>
      <c r="AB18" s="66"/>
      <c r="AE18" s="41"/>
    </row>
    <row r="19" spans="1:31" ht="6" customHeight="1" x14ac:dyDescent="0.2">
      <c r="A19" s="2"/>
      <c r="B19" s="3"/>
      <c r="C19" s="64"/>
      <c r="D19" s="64"/>
      <c r="E19" s="64"/>
      <c r="F19" s="64"/>
      <c r="G19" s="46"/>
      <c r="H19" s="46"/>
      <c r="I19" s="65"/>
      <c r="J19" s="63"/>
      <c r="K19" s="61"/>
      <c r="L19" s="66"/>
      <c r="M19" s="63"/>
      <c r="N19" s="63"/>
      <c r="O19" s="63"/>
      <c r="P19" s="63"/>
      <c r="Q19" s="63"/>
      <c r="R19" s="63"/>
      <c r="S19" s="65"/>
      <c r="T19" s="62"/>
      <c r="U19" s="63"/>
      <c r="V19" s="67"/>
      <c r="W19" s="63"/>
      <c r="X19" s="63"/>
      <c r="Y19" s="65">
        <f t="shared" si="0"/>
        <v>0</v>
      </c>
      <c r="Z19" s="67"/>
      <c r="AA19" s="67"/>
      <c r="AB19" s="66"/>
      <c r="AE19" s="41"/>
    </row>
    <row r="20" spans="1:31" ht="1.5" customHeight="1" x14ac:dyDescent="0.2">
      <c r="A20" s="2"/>
      <c r="B20" s="3"/>
      <c r="C20" s="57"/>
      <c r="D20" s="57"/>
      <c r="E20" s="57"/>
      <c r="F20" s="57"/>
      <c r="G20" s="46"/>
      <c r="H20" s="46"/>
      <c r="I20" s="61"/>
      <c r="J20" s="63"/>
      <c r="K20" s="61"/>
      <c r="L20" s="62"/>
      <c r="M20" s="63"/>
      <c r="N20" s="63"/>
      <c r="O20" s="63"/>
      <c r="P20" s="63"/>
      <c r="Q20" s="63"/>
      <c r="R20" s="63"/>
      <c r="S20" s="61"/>
      <c r="T20" s="62"/>
      <c r="U20" s="63"/>
      <c r="V20" s="63"/>
      <c r="W20" s="63"/>
      <c r="X20" s="63"/>
      <c r="Y20" s="61"/>
      <c r="Z20" s="63"/>
      <c r="AA20" s="63"/>
      <c r="AB20" s="62"/>
      <c r="AE20"/>
    </row>
    <row r="21" spans="1:31" ht="12.75" customHeight="1" x14ac:dyDescent="0.2">
      <c r="A21" s="2"/>
      <c r="B21" s="3"/>
      <c r="C21" s="64" t="s">
        <v>16</v>
      </c>
      <c r="D21" s="64"/>
      <c r="E21" s="64"/>
      <c r="F21" s="64"/>
      <c r="G21" s="46"/>
      <c r="H21" s="46"/>
      <c r="I21" s="65">
        <v>4142336.79</v>
      </c>
      <c r="J21" s="63"/>
      <c r="K21" s="61"/>
      <c r="L21" s="66">
        <v>307859.21999999997</v>
      </c>
      <c r="M21" s="63"/>
      <c r="N21" s="63"/>
      <c r="O21" s="67">
        <f>I21+L21</f>
        <v>4450196.01</v>
      </c>
      <c r="P21" s="67"/>
      <c r="Q21" s="63"/>
      <c r="R21" s="63"/>
      <c r="S21" s="65">
        <v>4352498.3899999997</v>
      </c>
      <c r="T21" s="62"/>
      <c r="U21" s="63"/>
      <c r="V21" s="67">
        <v>4351538.38</v>
      </c>
      <c r="W21" s="63"/>
      <c r="X21" s="63"/>
      <c r="Y21" s="65">
        <f t="shared" ref="Y21:Y22" si="1">O21-S21</f>
        <v>97697.620000000112</v>
      </c>
      <c r="Z21" s="67"/>
      <c r="AA21" s="67"/>
      <c r="AB21" s="66"/>
      <c r="AE21" s="41"/>
    </row>
    <row r="22" spans="1:31" ht="6" customHeight="1" x14ac:dyDescent="0.2">
      <c r="A22" s="2"/>
      <c r="B22" s="3"/>
      <c r="C22" s="64"/>
      <c r="D22" s="64"/>
      <c r="E22" s="64"/>
      <c r="F22" s="64"/>
      <c r="G22" s="46"/>
      <c r="H22" s="46"/>
      <c r="I22" s="65"/>
      <c r="J22" s="63"/>
      <c r="K22" s="61"/>
      <c r="L22" s="66"/>
      <c r="M22" s="63"/>
      <c r="N22" s="63"/>
      <c r="O22" s="63"/>
      <c r="P22" s="63"/>
      <c r="Q22" s="63"/>
      <c r="R22" s="63"/>
      <c r="S22" s="65"/>
      <c r="T22" s="62"/>
      <c r="U22" s="63"/>
      <c r="V22" s="67"/>
      <c r="W22" s="63"/>
      <c r="X22" s="63"/>
      <c r="Y22" s="65">
        <f t="shared" si="1"/>
        <v>0</v>
      </c>
      <c r="Z22" s="67"/>
      <c r="AA22" s="67"/>
      <c r="AB22" s="66"/>
      <c r="AE22" s="41"/>
    </row>
    <row r="23" spans="1:31" ht="1.5" customHeight="1" x14ac:dyDescent="0.2">
      <c r="A23" s="2"/>
      <c r="B23" s="3"/>
      <c r="C23" s="57"/>
      <c r="D23" s="57"/>
      <c r="E23" s="57"/>
      <c r="F23" s="57"/>
      <c r="G23" s="46"/>
      <c r="H23" s="46"/>
      <c r="I23" s="61"/>
      <c r="J23" s="63"/>
      <c r="K23" s="61"/>
      <c r="L23" s="62"/>
      <c r="M23" s="63"/>
      <c r="N23" s="63"/>
      <c r="O23" s="63"/>
      <c r="P23" s="63"/>
      <c r="Q23" s="63"/>
      <c r="R23" s="63"/>
      <c r="S23" s="61"/>
      <c r="T23" s="62"/>
      <c r="U23" s="63"/>
      <c r="V23" s="63"/>
      <c r="W23" s="63"/>
      <c r="X23" s="63"/>
      <c r="Y23" s="61"/>
      <c r="Z23" s="63"/>
      <c r="AA23" s="63"/>
      <c r="AB23" s="62"/>
      <c r="AE23"/>
    </row>
    <row r="24" spans="1:31" ht="12" customHeight="1" x14ac:dyDescent="0.2">
      <c r="A24" s="2"/>
      <c r="B24" s="3"/>
      <c r="C24" s="64" t="s">
        <v>17</v>
      </c>
      <c r="D24" s="64"/>
      <c r="E24" s="64"/>
      <c r="F24" s="64"/>
      <c r="G24" s="46"/>
      <c r="H24" s="46"/>
      <c r="I24" s="65">
        <v>82456669.060000002</v>
      </c>
      <c r="J24" s="63"/>
      <c r="K24" s="61"/>
      <c r="L24" s="66">
        <v>15337802.99</v>
      </c>
      <c r="M24" s="63"/>
      <c r="N24" s="63"/>
      <c r="O24" s="67">
        <f>I24+L24</f>
        <v>97794472.049999997</v>
      </c>
      <c r="P24" s="67"/>
      <c r="Q24" s="63"/>
      <c r="R24" s="63"/>
      <c r="S24" s="65">
        <v>94536344.560000002</v>
      </c>
      <c r="T24" s="62"/>
      <c r="U24" s="63"/>
      <c r="V24" s="67">
        <v>88818880.609999999</v>
      </c>
      <c r="W24" s="63"/>
      <c r="X24" s="63"/>
      <c r="Y24" s="65">
        <f t="shared" ref="Y24:Y25" si="2">O24-S24</f>
        <v>3258127.4899999946</v>
      </c>
      <c r="Z24" s="67"/>
      <c r="AA24" s="67"/>
      <c r="AB24" s="66"/>
      <c r="AE24" s="41"/>
    </row>
    <row r="25" spans="1:31" ht="6" customHeight="1" x14ac:dyDescent="0.2">
      <c r="A25" s="2"/>
      <c r="B25" s="3"/>
      <c r="C25" s="64"/>
      <c r="D25" s="64"/>
      <c r="E25" s="64"/>
      <c r="F25" s="64"/>
      <c r="G25" s="46"/>
      <c r="H25" s="46"/>
      <c r="I25" s="65"/>
      <c r="J25" s="63"/>
      <c r="K25" s="61"/>
      <c r="L25" s="66"/>
      <c r="M25" s="63"/>
      <c r="N25" s="63"/>
      <c r="O25" s="63"/>
      <c r="P25" s="63"/>
      <c r="Q25" s="63"/>
      <c r="R25" s="63"/>
      <c r="S25" s="65"/>
      <c r="T25" s="62"/>
      <c r="U25" s="63"/>
      <c r="V25" s="67"/>
      <c r="W25" s="63"/>
      <c r="X25" s="63"/>
      <c r="Y25" s="65">
        <f t="shared" si="2"/>
        <v>0</v>
      </c>
      <c r="Z25" s="67"/>
      <c r="AA25" s="67"/>
      <c r="AB25" s="66"/>
      <c r="AE25" s="41"/>
    </row>
    <row r="26" spans="1:31" ht="1.5" customHeight="1" x14ac:dyDescent="0.2">
      <c r="A26" s="2"/>
      <c r="B26" s="3"/>
      <c r="C26" s="57"/>
      <c r="D26" s="57"/>
      <c r="E26" s="57"/>
      <c r="F26" s="57"/>
      <c r="G26" s="46"/>
      <c r="H26" s="46"/>
      <c r="I26" s="61"/>
      <c r="J26" s="63"/>
      <c r="K26" s="61"/>
      <c r="L26" s="62"/>
      <c r="M26" s="63"/>
      <c r="N26" s="63"/>
      <c r="O26" s="63"/>
      <c r="P26" s="63"/>
      <c r="Q26" s="63"/>
      <c r="R26" s="63"/>
      <c r="S26" s="61"/>
      <c r="T26" s="62"/>
      <c r="U26" s="63"/>
      <c r="V26" s="63"/>
      <c r="W26" s="63"/>
      <c r="X26" s="63"/>
      <c r="Y26" s="61"/>
      <c r="Z26" s="63"/>
      <c r="AA26" s="63"/>
      <c r="AB26" s="62"/>
      <c r="AE26"/>
    </row>
    <row r="27" spans="1:31" ht="12.75" customHeight="1" x14ac:dyDescent="0.2">
      <c r="A27" s="2"/>
      <c r="B27" s="3"/>
      <c r="C27" s="64" t="s">
        <v>18</v>
      </c>
      <c r="D27" s="64"/>
      <c r="E27" s="64"/>
      <c r="F27" s="64"/>
      <c r="G27" s="46"/>
      <c r="H27" s="46"/>
      <c r="I27" s="65">
        <v>3917723.32</v>
      </c>
      <c r="J27" s="63"/>
      <c r="K27" s="61"/>
      <c r="L27" s="66">
        <v>-236279.71</v>
      </c>
      <c r="M27" s="63"/>
      <c r="N27" s="63"/>
      <c r="O27" s="67">
        <f>I27+L27</f>
        <v>3681443.61</v>
      </c>
      <c r="P27" s="67"/>
      <c r="Q27" s="63"/>
      <c r="R27" s="63"/>
      <c r="S27" s="65">
        <v>3562458.33</v>
      </c>
      <c r="T27" s="62"/>
      <c r="U27" s="63"/>
      <c r="V27" s="67">
        <v>3562458.33</v>
      </c>
      <c r="W27" s="63"/>
      <c r="X27" s="63"/>
      <c r="Y27" s="65">
        <f t="shared" ref="Y27:Y28" si="3">O27-S27</f>
        <v>118985.2799999998</v>
      </c>
      <c r="Z27" s="67"/>
      <c r="AA27" s="67"/>
      <c r="AB27" s="66"/>
      <c r="AE27" s="41"/>
    </row>
    <row r="28" spans="1:31" ht="6" customHeight="1" x14ac:dyDescent="0.2">
      <c r="A28" s="2"/>
      <c r="B28" s="3"/>
      <c r="C28" s="64"/>
      <c r="D28" s="64"/>
      <c r="E28" s="64"/>
      <c r="F28" s="64"/>
      <c r="G28" s="46"/>
      <c r="H28" s="46"/>
      <c r="I28" s="65"/>
      <c r="J28" s="63"/>
      <c r="K28" s="61"/>
      <c r="L28" s="66"/>
      <c r="M28" s="63"/>
      <c r="N28" s="63"/>
      <c r="O28" s="63"/>
      <c r="P28" s="63"/>
      <c r="Q28" s="63"/>
      <c r="R28" s="63"/>
      <c r="S28" s="65"/>
      <c r="T28" s="62"/>
      <c r="U28" s="63"/>
      <c r="V28" s="67"/>
      <c r="W28" s="63"/>
      <c r="X28" s="63"/>
      <c r="Y28" s="65">
        <f t="shared" si="3"/>
        <v>0</v>
      </c>
      <c r="Z28" s="67"/>
      <c r="AA28" s="67"/>
      <c r="AB28" s="66"/>
      <c r="AE28" s="41"/>
    </row>
    <row r="29" spans="1:31" ht="1.5" customHeight="1" x14ac:dyDescent="0.2">
      <c r="A29" s="2"/>
      <c r="B29" s="3"/>
      <c r="C29" s="57"/>
      <c r="D29" s="57"/>
      <c r="E29" s="57"/>
      <c r="F29" s="57"/>
      <c r="G29" s="46"/>
      <c r="H29" s="46"/>
      <c r="I29" s="61"/>
      <c r="J29" s="63"/>
      <c r="K29" s="61"/>
      <c r="L29" s="62"/>
      <c r="M29" s="63"/>
      <c r="N29" s="63"/>
      <c r="O29" s="63"/>
      <c r="P29" s="63"/>
      <c r="Q29" s="63"/>
      <c r="R29" s="63"/>
      <c r="S29" s="61"/>
      <c r="T29" s="62"/>
      <c r="U29" s="63"/>
      <c r="V29" s="63"/>
      <c r="W29" s="63"/>
      <c r="X29" s="63"/>
      <c r="Y29" s="61"/>
      <c r="Z29" s="63"/>
      <c r="AA29" s="63"/>
      <c r="AB29" s="62"/>
      <c r="AE29"/>
    </row>
    <row r="30" spans="1:31" ht="10.5" customHeight="1" x14ac:dyDescent="0.2">
      <c r="A30" s="2"/>
      <c r="B30" s="3"/>
      <c r="C30" s="64" t="s">
        <v>19</v>
      </c>
      <c r="D30" s="64"/>
      <c r="E30" s="64"/>
      <c r="F30" s="64"/>
      <c r="G30" s="46"/>
      <c r="H30" s="46"/>
      <c r="I30" s="65">
        <v>106589098.15000001</v>
      </c>
      <c r="J30" s="63"/>
      <c r="K30" s="61"/>
      <c r="L30" s="66">
        <v>36803955.649999999</v>
      </c>
      <c r="M30" s="63"/>
      <c r="N30" s="63"/>
      <c r="O30" s="67">
        <f>I30+L30</f>
        <v>143393053.80000001</v>
      </c>
      <c r="P30" s="67"/>
      <c r="Q30" s="63"/>
      <c r="R30" s="63"/>
      <c r="S30" s="65">
        <v>127248513.97</v>
      </c>
      <c r="T30" s="62"/>
      <c r="U30" s="63"/>
      <c r="V30" s="67">
        <v>120676677.69</v>
      </c>
      <c r="W30" s="63"/>
      <c r="X30" s="63"/>
      <c r="Y30" s="65">
        <f t="shared" ref="Y30:Y31" si="4">O30-S30</f>
        <v>16144539.830000013</v>
      </c>
      <c r="Z30" s="67"/>
      <c r="AA30" s="67"/>
      <c r="AB30" s="66"/>
      <c r="AE30" s="41"/>
    </row>
    <row r="31" spans="1:31" ht="6" customHeight="1" x14ac:dyDescent="0.2">
      <c r="A31" s="2"/>
      <c r="B31" s="3"/>
      <c r="C31" s="64"/>
      <c r="D31" s="64"/>
      <c r="E31" s="64"/>
      <c r="F31" s="64"/>
      <c r="G31" s="46"/>
      <c r="H31" s="46"/>
      <c r="I31" s="65"/>
      <c r="J31" s="63"/>
      <c r="K31" s="61"/>
      <c r="L31" s="66"/>
      <c r="M31" s="63"/>
      <c r="N31" s="63"/>
      <c r="O31" s="63"/>
      <c r="P31" s="63"/>
      <c r="Q31" s="63"/>
      <c r="R31" s="63"/>
      <c r="S31" s="65"/>
      <c r="T31" s="62"/>
      <c r="U31" s="63"/>
      <c r="V31" s="67"/>
      <c r="W31" s="63"/>
      <c r="X31" s="63"/>
      <c r="Y31" s="65">
        <f t="shared" si="4"/>
        <v>0</v>
      </c>
      <c r="Z31" s="67"/>
      <c r="AA31" s="67"/>
      <c r="AB31" s="66"/>
      <c r="AE31" s="41"/>
    </row>
    <row r="32" spans="1:31" ht="1.5" customHeight="1" x14ac:dyDescent="0.2">
      <c r="A32" s="2"/>
      <c r="B32" s="3"/>
      <c r="C32" s="57"/>
      <c r="D32" s="57"/>
      <c r="E32" s="57"/>
      <c r="F32" s="57"/>
      <c r="G32" s="46"/>
      <c r="H32" s="46"/>
      <c r="I32" s="61"/>
      <c r="J32" s="63"/>
      <c r="K32" s="61"/>
      <c r="L32" s="62"/>
      <c r="M32" s="63"/>
      <c r="N32" s="63"/>
      <c r="O32" s="63"/>
      <c r="P32" s="63"/>
      <c r="Q32" s="63"/>
      <c r="R32" s="63"/>
      <c r="S32" s="61"/>
      <c r="T32" s="62"/>
      <c r="U32" s="63"/>
      <c r="V32" s="63"/>
      <c r="W32" s="63"/>
      <c r="X32" s="63"/>
      <c r="Y32" s="61"/>
      <c r="Z32" s="63"/>
      <c r="AA32" s="63"/>
      <c r="AB32" s="62"/>
      <c r="AE32"/>
    </row>
    <row r="33" spans="1:31" ht="12" customHeight="1" x14ac:dyDescent="0.2">
      <c r="A33" s="2"/>
      <c r="B33" s="3"/>
      <c r="C33" s="64" t="s">
        <v>20</v>
      </c>
      <c r="D33" s="64"/>
      <c r="E33" s="64"/>
      <c r="F33" s="64"/>
      <c r="G33" s="46"/>
      <c r="H33" s="46"/>
      <c r="I33" s="65">
        <v>147166.67000000001</v>
      </c>
      <c r="J33" s="63"/>
      <c r="K33" s="61"/>
      <c r="L33" s="66">
        <v>3600.09</v>
      </c>
      <c r="M33" s="63"/>
      <c r="N33" s="63"/>
      <c r="O33" s="67">
        <f>I33+L33</f>
        <v>150766.76</v>
      </c>
      <c r="P33" s="67"/>
      <c r="Q33" s="63"/>
      <c r="R33" s="63"/>
      <c r="S33" s="65">
        <v>150647.04999999999</v>
      </c>
      <c r="T33" s="62"/>
      <c r="U33" s="63"/>
      <c r="V33" s="67">
        <v>150647.04999999999</v>
      </c>
      <c r="W33" s="63"/>
      <c r="X33" s="63"/>
      <c r="Y33" s="65">
        <f t="shared" ref="Y33:Y34" si="5">O33-S33</f>
        <v>119.71000000002095</v>
      </c>
      <c r="Z33" s="67"/>
      <c r="AA33" s="67"/>
      <c r="AB33" s="66"/>
      <c r="AE33" s="41"/>
    </row>
    <row r="34" spans="1:31" ht="6" customHeight="1" x14ac:dyDescent="0.2">
      <c r="A34" s="2"/>
      <c r="B34" s="3"/>
      <c r="C34" s="64"/>
      <c r="D34" s="64"/>
      <c r="E34" s="64"/>
      <c r="F34" s="64"/>
      <c r="G34" s="46"/>
      <c r="H34" s="46"/>
      <c r="I34" s="65"/>
      <c r="J34" s="63"/>
      <c r="K34" s="61"/>
      <c r="L34" s="66"/>
      <c r="M34" s="63"/>
      <c r="N34" s="63"/>
      <c r="O34" s="63"/>
      <c r="P34" s="63"/>
      <c r="Q34" s="63"/>
      <c r="R34" s="63"/>
      <c r="S34" s="65"/>
      <c r="T34" s="62"/>
      <c r="U34" s="63"/>
      <c r="V34" s="67"/>
      <c r="W34" s="63"/>
      <c r="X34" s="63"/>
      <c r="Y34" s="65">
        <f t="shared" si="5"/>
        <v>0</v>
      </c>
      <c r="Z34" s="67"/>
      <c r="AA34" s="67"/>
      <c r="AB34" s="66"/>
      <c r="AE34" s="41"/>
    </row>
    <row r="35" spans="1:31" ht="1.5" customHeight="1" x14ac:dyDescent="0.2">
      <c r="A35" s="2"/>
      <c r="B35" s="3"/>
      <c r="C35" s="57"/>
      <c r="D35" s="57"/>
      <c r="E35" s="57"/>
      <c r="F35" s="57"/>
      <c r="G35" s="46"/>
      <c r="H35" s="46"/>
      <c r="I35" s="61"/>
      <c r="J35" s="63"/>
      <c r="K35" s="61"/>
      <c r="L35" s="62"/>
      <c r="M35" s="63"/>
      <c r="N35" s="63"/>
      <c r="O35" s="63"/>
      <c r="P35" s="63"/>
      <c r="Q35" s="63"/>
      <c r="R35" s="63"/>
      <c r="S35" s="61"/>
      <c r="T35" s="62"/>
      <c r="U35" s="63"/>
      <c r="V35" s="63"/>
      <c r="W35" s="63"/>
      <c r="X35" s="63"/>
      <c r="Y35" s="61"/>
      <c r="Z35" s="63"/>
      <c r="AA35" s="63"/>
      <c r="AB35" s="62"/>
      <c r="AE35"/>
    </row>
    <row r="36" spans="1:31" ht="11.25" customHeight="1" x14ac:dyDescent="0.2">
      <c r="A36" s="2"/>
      <c r="B36" s="3"/>
      <c r="C36" s="64" t="s">
        <v>21</v>
      </c>
      <c r="D36" s="64"/>
      <c r="E36" s="64"/>
      <c r="F36" s="64"/>
      <c r="G36" s="46"/>
      <c r="H36" s="46"/>
      <c r="I36" s="65">
        <v>30028247.77</v>
      </c>
      <c r="J36" s="63"/>
      <c r="K36" s="61"/>
      <c r="L36" s="66">
        <v>2050769.25</v>
      </c>
      <c r="M36" s="63"/>
      <c r="N36" s="63"/>
      <c r="O36" s="67">
        <f>I36+L36</f>
        <v>32079017.02</v>
      </c>
      <c r="P36" s="67"/>
      <c r="Q36" s="63"/>
      <c r="R36" s="63"/>
      <c r="S36" s="65">
        <v>31830214.890000001</v>
      </c>
      <c r="T36" s="62"/>
      <c r="U36" s="63"/>
      <c r="V36" s="67">
        <v>31786906.07</v>
      </c>
      <c r="W36" s="63"/>
      <c r="X36" s="63"/>
      <c r="Y36" s="65">
        <f t="shared" ref="Y36:Y37" si="6">O36-S36</f>
        <v>248802.12999999896</v>
      </c>
      <c r="Z36" s="67"/>
      <c r="AA36" s="67"/>
      <c r="AB36" s="66"/>
      <c r="AE36" s="41"/>
    </row>
    <row r="37" spans="1:31" ht="6" customHeight="1" x14ac:dyDescent="0.2">
      <c r="A37" s="2"/>
      <c r="B37" s="3"/>
      <c r="C37" s="64"/>
      <c r="D37" s="64"/>
      <c r="E37" s="64"/>
      <c r="F37" s="64"/>
      <c r="G37" s="46"/>
      <c r="H37" s="46"/>
      <c r="I37" s="65"/>
      <c r="J37" s="63"/>
      <c r="K37" s="61"/>
      <c r="L37" s="66"/>
      <c r="M37" s="63"/>
      <c r="N37" s="63"/>
      <c r="O37" s="63"/>
      <c r="P37" s="63"/>
      <c r="Q37" s="63"/>
      <c r="R37" s="63"/>
      <c r="S37" s="65"/>
      <c r="T37" s="62"/>
      <c r="U37" s="63"/>
      <c r="V37" s="67"/>
      <c r="W37" s="63"/>
      <c r="X37" s="63"/>
      <c r="Y37" s="65">
        <f t="shared" si="6"/>
        <v>0</v>
      </c>
      <c r="Z37" s="67"/>
      <c r="AA37" s="67"/>
      <c r="AB37" s="66"/>
      <c r="AE37" s="41"/>
    </row>
    <row r="38" spans="1:31" ht="1.5" customHeight="1" x14ac:dyDescent="0.2">
      <c r="A38" s="2"/>
      <c r="B38" s="3"/>
      <c r="C38" s="57"/>
      <c r="D38" s="57"/>
      <c r="E38" s="57"/>
      <c r="F38" s="57"/>
      <c r="G38" s="46"/>
      <c r="H38" s="46"/>
      <c r="I38" s="61"/>
      <c r="J38" s="63"/>
      <c r="K38" s="61"/>
      <c r="L38" s="62"/>
      <c r="M38" s="63"/>
      <c r="N38" s="63"/>
      <c r="O38" s="63"/>
      <c r="P38" s="63"/>
      <c r="Q38" s="63"/>
      <c r="R38" s="63"/>
      <c r="S38" s="61"/>
      <c r="T38" s="62"/>
      <c r="U38" s="63"/>
      <c r="V38" s="63"/>
      <c r="W38" s="63"/>
      <c r="X38" s="63"/>
      <c r="Y38" s="61"/>
      <c r="Z38" s="63"/>
      <c r="AA38" s="63"/>
      <c r="AB38" s="62"/>
      <c r="AE38"/>
    </row>
    <row r="39" spans="1:31" ht="11.25" customHeight="1" x14ac:dyDescent="0.2">
      <c r="A39" s="2"/>
      <c r="B39" s="3"/>
      <c r="C39" s="64" t="s">
        <v>22</v>
      </c>
      <c r="D39" s="64"/>
      <c r="E39" s="64"/>
      <c r="F39" s="64"/>
      <c r="G39" s="46"/>
      <c r="H39" s="46"/>
      <c r="I39" s="65">
        <v>111559174.63</v>
      </c>
      <c r="J39" s="63"/>
      <c r="K39" s="61"/>
      <c r="L39" s="66">
        <v>24903288.34</v>
      </c>
      <c r="M39" s="63"/>
      <c r="N39" s="63"/>
      <c r="O39" s="67">
        <f>I39+L39</f>
        <v>136462462.97</v>
      </c>
      <c r="P39" s="67"/>
      <c r="Q39" s="63"/>
      <c r="R39" s="63"/>
      <c r="S39" s="65">
        <v>128577182.26000001</v>
      </c>
      <c r="T39" s="62"/>
      <c r="U39" s="63"/>
      <c r="V39" s="67">
        <v>127358242.33</v>
      </c>
      <c r="W39" s="63"/>
      <c r="X39" s="63"/>
      <c r="Y39" s="65">
        <f t="shared" ref="Y39:Y40" si="7">O39-S39</f>
        <v>7885280.7099999934</v>
      </c>
      <c r="Z39" s="67"/>
      <c r="AA39" s="67"/>
      <c r="AB39" s="66"/>
      <c r="AE39" s="41"/>
    </row>
    <row r="40" spans="1:31" ht="6" customHeight="1" x14ac:dyDescent="0.2">
      <c r="A40" s="2"/>
      <c r="B40" s="3"/>
      <c r="C40" s="64"/>
      <c r="D40" s="64"/>
      <c r="E40" s="64"/>
      <c r="F40" s="64"/>
      <c r="G40" s="46"/>
      <c r="H40" s="46"/>
      <c r="I40" s="65"/>
      <c r="J40" s="63"/>
      <c r="K40" s="61"/>
      <c r="L40" s="66"/>
      <c r="M40" s="63"/>
      <c r="N40" s="63"/>
      <c r="O40" s="63"/>
      <c r="P40" s="63"/>
      <c r="Q40" s="63"/>
      <c r="R40" s="63"/>
      <c r="S40" s="65"/>
      <c r="T40" s="62"/>
      <c r="U40" s="63"/>
      <c r="V40" s="67"/>
      <c r="W40" s="63"/>
      <c r="X40" s="63"/>
      <c r="Y40" s="65">
        <f t="shared" si="7"/>
        <v>0</v>
      </c>
      <c r="Z40" s="67"/>
      <c r="AA40" s="67"/>
      <c r="AB40" s="66"/>
      <c r="AE40" s="41"/>
    </row>
    <row r="41" spans="1:31" ht="3.75" customHeight="1" x14ac:dyDescent="0.2">
      <c r="A41" s="2"/>
      <c r="B41" s="3"/>
      <c r="C41" s="46"/>
      <c r="D41" s="46"/>
      <c r="E41" s="46"/>
      <c r="F41" s="46"/>
      <c r="G41" s="46"/>
      <c r="H41" s="46"/>
      <c r="I41" s="61"/>
      <c r="J41" s="63"/>
      <c r="K41" s="61"/>
      <c r="L41" s="62"/>
      <c r="M41" s="63"/>
      <c r="N41" s="63"/>
      <c r="O41" s="63"/>
      <c r="P41" s="63"/>
      <c r="Q41" s="63"/>
      <c r="R41" s="63"/>
      <c r="S41" s="61"/>
      <c r="T41" s="62"/>
      <c r="U41" s="63"/>
      <c r="V41" s="63"/>
      <c r="W41" s="63"/>
      <c r="X41" s="63"/>
      <c r="Y41" s="61"/>
      <c r="Z41" s="63"/>
      <c r="AA41" s="63"/>
      <c r="AB41" s="62"/>
    </row>
    <row r="42" spans="1:31" ht="13.5" customHeight="1" x14ac:dyDescent="0.2">
      <c r="A42" s="2"/>
      <c r="B42" s="3"/>
      <c r="C42" s="45" t="s">
        <v>23</v>
      </c>
      <c r="D42" s="45"/>
      <c r="E42" s="45"/>
      <c r="F42" s="45"/>
      <c r="G42" s="46"/>
      <c r="H42" s="46"/>
      <c r="I42" s="47">
        <v>82559598.469999999</v>
      </c>
      <c r="J42" s="53"/>
      <c r="K42" s="68"/>
      <c r="L42" s="69">
        <f>SUM(L44:L63)</f>
        <v>35343784.439999998</v>
      </c>
      <c r="M42" s="53"/>
      <c r="N42" s="53"/>
      <c r="O42" s="51">
        <f>I42+L42</f>
        <v>117903382.91</v>
      </c>
      <c r="P42" s="51"/>
      <c r="Q42" s="53"/>
      <c r="R42" s="53"/>
      <c r="S42" s="47">
        <f>SUM(S44:S63)</f>
        <v>105243159.59999999</v>
      </c>
      <c r="T42" s="52"/>
      <c r="U42" s="53"/>
      <c r="V42" s="54">
        <f>SUM(V44:V63)</f>
        <v>104414951.18000001</v>
      </c>
      <c r="W42" s="53"/>
      <c r="X42" s="53"/>
      <c r="Y42" s="55">
        <f>O42-S42</f>
        <v>12660223.310000002</v>
      </c>
      <c r="Z42" s="51"/>
      <c r="AA42" s="51"/>
      <c r="AB42" s="56"/>
    </row>
    <row r="43" spans="1:31" ht="1.5" customHeight="1" x14ac:dyDescent="0.2">
      <c r="A43" s="2"/>
      <c r="B43" s="3"/>
      <c r="C43" s="46"/>
      <c r="D43" s="46"/>
      <c r="E43" s="46"/>
      <c r="F43" s="46"/>
      <c r="G43" s="46"/>
      <c r="H43" s="46"/>
      <c r="I43" s="61"/>
      <c r="J43" s="63"/>
      <c r="K43" s="61"/>
      <c r="L43" s="62"/>
      <c r="M43" s="63"/>
      <c r="N43" s="63"/>
      <c r="O43" s="63"/>
      <c r="P43" s="63"/>
      <c r="Q43" s="63"/>
      <c r="R43" s="63"/>
      <c r="S43" s="61"/>
      <c r="T43" s="62"/>
      <c r="U43" s="63"/>
      <c r="V43" s="63"/>
      <c r="W43" s="63"/>
      <c r="X43" s="63"/>
      <c r="Y43" s="61"/>
      <c r="Z43" s="63"/>
      <c r="AA43" s="63"/>
      <c r="AB43" s="62"/>
    </row>
    <row r="44" spans="1:31" ht="11.25" customHeight="1" x14ac:dyDescent="0.2">
      <c r="A44" s="2"/>
      <c r="B44" s="3"/>
      <c r="C44" s="64" t="s">
        <v>24</v>
      </c>
      <c r="D44" s="64"/>
      <c r="E44" s="64"/>
      <c r="F44" s="64"/>
      <c r="G44" s="46"/>
      <c r="H44" s="46"/>
      <c r="I44" s="65">
        <v>467944.48</v>
      </c>
      <c r="J44" s="63"/>
      <c r="K44" s="61"/>
      <c r="L44" s="66">
        <v>37319.980000000003</v>
      </c>
      <c r="M44" s="63"/>
      <c r="N44" s="63"/>
      <c r="O44" s="67">
        <f>I44+L44</f>
        <v>505264.45999999996</v>
      </c>
      <c r="P44" s="67"/>
      <c r="Q44" s="63"/>
      <c r="R44" s="63"/>
      <c r="S44" s="65">
        <v>501757.99</v>
      </c>
      <c r="T44" s="62"/>
      <c r="U44" s="63"/>
      <c r="V44" s="67">
        <v>500975.68</v>
      </c>
      <c r="W44" s="63"/>
      <c r="X44" s="63"/>
      <c r="Y44" s="65">
        <f t="shared" ref="Y44:Y45" si="8">O44-S44</f>
        <v>3506.4699999999721</v>
      </c>
      <c r="Z44" s="67"/>
      <c r="AA44" s="67"/>
      <c r="AB44" s="66"/>
    </row>
    <row r="45" spans="1:31" ht="6" customHeight="1" x14ac:dyDescent="0.2">
      <c r="A45" s="2"/>
      <c r="B45" s="3"/>
      <c r="C45" s="64"/>
      <c r="D45" s="64"/>
      <c r="E45" s="64"/>
      <c r="F45" s="64"/>
      <c r="G45" s="46"/>
      <c r="H45" s="46"/>
      <c r="I45" s="65"/>
      <c r="J45" s="63"/>
      <c r="K45" s="61"/>
      <c r="L45" s="66"/>
      <c r="M45" s="63"/>
      <c r="N45" s="63"/>
      <c r="O45" s="63"/>
      <c r="P45" s="63"/>
      <c r="Q45" s="63"/>
      <c r="R45" s="63"/>
      <c r="S45" s="65"/>
      <c r="T45" s="62"/>
      <c r="U45" s="63"/>
      <c r="V45" s="67"/>
      <c r="W45" s="63"/>
      <c r="X45" s="63"/>
      <c r="Y45" s="65">
        <f t="shared" si="8"/>
        <v>0</v>
      </c>
      <c r="Z45" s="67"/>
      <c r="AA45" s="67"/>
      <c r="AB45" s="66"/>
    </row>
    <row r="46" spans="1:31" ht="1.5" customHeight="1" x14ac:dyDescent="0.2">
      <c r="A46" s="2"/>
      <c r="B46" s="3"/>
      <c r="C46" s="57"/>
      <c r="D46" s="57"/>
      <c r="E46" s="57"/>
      <c r="F46" s="57"/>
      <c r="G46" s="46"/>
      <c r="H46" s="46"/>
      <c r="I46" s="61"/>
      <c r="J46" s="63"/>
      <c r="K46" s="61"/>
      <c r="L46" s="62"/>
      <c r="M46" s="63"/>
      <c r="N46" s="63"/>
      <c r="O46" s="63"/>
      <c r="P46" s="63"/>
      <c r="Q46" s="63"/>
      <c r="R46" s="63"/>
      <c r="S46" s="61"/>
      <c r="T46" s="62"/>
      <c r="U46" s="63"/>
      <c r="V46" s="63"/>
      <c r="W46" s="63"/>
      <c r="X46" s="63"/>
      <c r="Y46" s="61"/>
      <c r="Z46" s="63"/>
      <c r="AA46" s="63"/>
      <c r="AB46" s="62"/>
    </row>
    <row r="47" spans="1:31" ht="12" customHeight="1" x14ac:dyDescent="0.2">
      <c r="A47" s="2"/>
      <c r="B47" s="3"/>
      <c r="C47" s="64" t="s">
        <v>25</v>
      </c>
      <c r="D47" s="64"/>
      <c r="E47" s="64"/>
      <c r="F47" s="64"/>
      <c r="G47" s="46"/>
      <c r="H47" s="46"/>
      <c r="I47" s="65">
        <v>65919012.25</v>
      </c>
      <c r="J47" s="63"/>
      <c r="K47" s="61"/>
      <c r="L47" s="66">
        <v>31323664.57</v>
      </c>
      <c r="M47" s="63"/>
      <c r="N47" s="63"/>
      <c r="O47" s="67">
        <f>I47+L47</f>
        <v>97242676.819999993</v>
      </c>
      <c r="P47" s="67"/>
      <c r="Q47" s="63"/>
      <c r="R47" s="63"/>
      <c r="S47" s="65">
        <v>85126231.299999997</v>
      </c>
      <c r="T47" s="62"/>
      <c r="U47" s="63"/>
      <c r="V47" s="67">
        <v>84919896.909999996</v>
      </c>
      <c r="W47" s="63"/>
      <c r="X47" s="63"/>
      <c r="Y47" s="65">
        <f t="shared" ref="Y47:Y48" si="9">O47-S47</f>
        <v>12116445.519999996</v>
      </c>
      <c r="Z47" s="67"/>
      <c r="AA47" s="67"/>
      <c r="AB47" s="66"/>
    </row>
    <row r="48" spans="1:31" ht="6" customHeight="1" x14ac:dyDescent="0.2">
      <c r="A48" s="2"/>
      <c r="B48" s="3"/>
      <c r="C48" s="64"/>
      <c r="D48" s="64"/>
      <c r="E48" s="64"/>
      <c r="F48" s="64"/>
      <c r="G48" s="46"/>
      <c r="H48" s="46"/>
      <c r="I48" s="65"/>
      <c r="J48" s="63"/>
      <c r="K48" s="61"/>
      <c r="L48" s="66"/>
      <c r="M48" s="63"/>
      <c r="N48" s="63"/>
      <c r="O48" s="63"/>
      <c r="P48" s="63"/>
      <c r="Q48" s="63"/>
      <c r="R48" s="63"/>
      <c r="S48" s="65"/>
      <c r="T48" s="62"/>
      <c r="U48" s="63"/>
      <c r="V48" s="67"/>
      <c r="W48" s="63"/>
      <c r="X48" s="63"/>
      <c r="Y48" s="65">
        <f t="shared" si="9"/>
        <v>0</v>
      </c>
      <c r="Z48" s="67"/>
      <c r="AA48" s="67"/>
      <c r="AB48" s="66"/>
    </row>
    <row r="49" spans="1:28" ht="1.5" customHeight="1" x14ac:dyDescent="0.2">
      <c r="A49" s="2"/>
      <c r="B49" s="3"/>
      <c r="C49" s="57"/>
      <c r="D49" s="57"/>
      <c r="E49" s="57"/>
      <c r="F49" s="57"/>
      <c r="G49" s="46"/>
      <c r="H49" s="46"/>
      <c r="I49" s="61"/>
      <c r="J49" s="63"/>
      <c r="K49" s="61"/>
      <c r="L49" s="62"/>
      <c r="M49" s="63"/>
      <c r="N49" s="63"/>
      <c r="O49" s="63"/>
      <c r="P49" s="63"/>
      <c r="Q49" s="63"/>
      <c r="R49" s="63"/>
      <c r="S49" s="61"/>
      <c r="T49" s="62"/>
      <c r="U49" s="63"/>
      <c r="V49" s="63"/>
      <c r="W49" s="63"/>
      <c r="X49" s="63"/>
      <c r="Y49" s="61"/>
      <c r="Z49" s="63"/>
      <c r="AA49" s="63"/>
      <c r="AB49" s="62"/>
    </row>
    <row r="50" spans="1:28" ht="11.25" customHeight="1" x14ac:dyDescent="0.2">
      <c r="A50" s="2"/>
      <c r="B50" s="3"/>
      <c r="C50" s="64" t="s">
        <v>26</v>
      </c>
      <c r="D50" s="64"/>
      <c r="E50" s="64"/>
      <c r="F50" s="64"/>
      <c r="G50" s="46"/>
      <c r="H50" s="46"/>
      <c r="I50" s="65">
        <v>5134079.29</v>
      </c>
      <c r="J50" s="63"/>
      <c r="K50" s="61"/>
      <c r="L50" s="66">
        <v>1346401.84</v>
      </c>
      <c r="M50" s="63"/>
      <c r="N50" s="63"/>
      <c r="O50" s="67">
        <f>I50+L50</f>
        <v>6480481.1299999999</v>
      </c>
      <c r="P50" s="67"/>
      <c r="Q50" s="63"/>
      <c r="R50" s="63"/>
      <c r="S50" s="65">
        <v>6339535.7699999996</v>
      </c>
      <c r="T50" s="62"/>
      <c r="U50" s="63"/>
      <c r="V50" s="67">
        <v>5757024.2599999998</v>
      </c>
      <c r="W50" s="63"/>
      <c r="X50" s="63"/>
      <c r="Y50" s="65">
        <f t="shared" ref="Y50:Y51" si="10">O50-S50</f>
        <v>140945.36000000034</v>
      </c>
      <c r="Z50" s="67"/>
      <c r="AA50" s="67"/>
      <c r="AB50" s="66"/>
    </row>
    <row r="51" spans="1:28" ht="6" customHeight="1" x14ac:dyDescent="0.2">
      <c r="A51" s="2"/>
      <c r="B51" s="3"/>
      <c r="C51" s="64"/>
      <c r="D51" s="64"/>
      <c r="E51" s="64"/>
      <c r="F51" s="64"/>
      <c r="G51" s="46"/>
      <c r="H51" s="46"/>
      <c r="I51" s="65"/>
      <c r="J51" s="63"/>
      <c r="K51" s="61"/>
      <c r="L51" s="66"/>
      <c r="M51" s="63"/>
      <c r="N51" s="63"/>
      <c r="O51" s="63"/>
      <c r="P51" s="63"/>
      <c r="Q51" s="63"/>
      <c r="R51" s="63"/>
      <c r="S51" s="65"/>
      <c r="T51" s="62"/>
      <c r="U51" s="63"/>
      <c r="V51" s="67"/>
      <c r="W51" s="63"/>
      <c r="X51" s="63"/>
      <c r="Y51" s="65">
        <f t="shared" si="10"/>
        <v>0</v>
      </c>
      <c r="Z51" s="67"/>
      <c r="AA51" s="67"/>
      <c r="AB51" s="66"/>
    </row>
    <row r="52" spans="1:28" ht="1.5" customHeight="1" x14ac:dyDescent="0.2">
      <c r="A52" s="2"/>
      <c r="B52" s="3"/>
      <c r="C52" s="57"/>
      <c r="D52" s="57"/>
      <c r="E52" s="57"/>
      <c r="F52" s="57"/>
      <c r="G52" s="46"/>
      <c r="H52" s="46"/>
      <c r="I52" s="61"/>
      <c r="J52" s="63"/>
      <c r="K52" s="61"/>
      <c r="L52" s="62"/>
      <c r="M52" s="63"/>
      <c r="N52" s="63"/>
      <c r="O52" s="63"/>
      <c r="P52" s="63"/>
      <c r="Q52" s="63"/>
      <c r="R52" s="63"/>
      <c r="S52" s="61"/>
      <c r="T52" s="62"/>
      <c r="U52" s="63"/>
      <c r="V52" s="63"/>
      <c r="W52" s="63"/>
      <c r="X52" s="63"/>
      <c r="Y52" s="61"/>
      <c r="Z52" s="63"/>
      <c r="AA52" s="63"/>
      <c r="AB52" s="62"/>
    </row>
    <row r="53" spans="1:28" ht="12" customHeight="1" x14ac:dyDescent="0.2">
      <c r="A53" s="2"/>
      <c r="B53" s="3"/>
      <c r="C53" s="64" t="s">
        <v>27</v>
      </c>
      <c r="D53" s="64"/>
      <c r="E53" s="64"/>
      <c r="F53" s="64"/>
      <c r="G53" s="46"/>
      <c r="H53" s="46"/>
      <c r="I53" s="65">
        <v>1459030.53</v>
      </c>
      <c r="J53" s="63"/>
      <c r="K53" s="61"/>
      <c r="L53" s="66">
        <v>-24787.94</v>
      </c>
      <c r="M53" s="63"/>
      <c r="N53" s="63"/>
      <c r="O53" s="67">
        <f>I53+L53</f>
        <v>1434242.59</v>
      </c>
      <c r="P53" s="67"/>
      <c r="Q53" s="63"/>
      <c r="R53" s="63"/>
      <c r="S53" s="65">
        <v>1381619.51</v>
      </c>
      <c r="T53" s="62"/>
      <c r="U53" s="63"/>
      <c r="V53" s="67">
        <v>1372157.31</v>
      </c>
      <c r="W53" s="63"/>
      <c r="X53" s="63"/>
      <c r="Y53" s="65">
        <f t="shared" ref="Y53:Y54" si="11">O53-S53</f>
        <v>52623.080000000075</v>
      </c>
      <c r="Z53" s="67"/>
      <c r="AA53" s="67"/>
      <c r="AB53" s="66"/>
    </row>
    <row r="54" spans="1:28" ht="6" customHeight="1" x14ac:dyDescent="0.2">
      <c r="A54" s="2"/>
      <c r="B54" s="3"/>
      <c r="C54" s="64"/>
      <c r="D54" s="64"/>
      <c r="E54" s="64"/>
      <c r="F54" s="64"/>
      <c r="G54" s="46"/>
      <c r="H54" s="46"/>
      <c r="I54" s="65"/>
      <c r="J54" s="63"/>
      <c r="K54" s="61"/>
      <c r="L54" s="66"/>
      <c r="M54" s="63"/>
      <c r="N54" s="63"/>
      <c r="O54" s="63"/>
      <c r="P54" s="63"/>
      <c r="Q54" s="63"/>
      <c r="R54" s="63"/>
      <c r="S54" s="65"/>
      <c r="T54" s="62"/>
      <c r="U54" s="63"/>
      <c r="V54" s="67"/>
      <c r="W54" s="63"/>
      <c r="X54" s="63"/>
      <c r="Y54" s="65">
        <f t="shared" si="11"/>
        <v>0</v>
      </c>
      <c r="Z54" s="67"/>
      <c r="AA54" s="67"/>
      <c r="AB54" s="66"/>
    </row>
    <row r="55" spans="1:28" ht="1.5" customHeight="1" x14ac:dyDescent="0.2">
      <c r="A55" s="2"/>
      <c r="B55" s="3"/>
      <c r="C55" s="57"/>
      <c r="D55" s="57"/>
      <c r="E55" s="57"/>
      <c r="F55" s="57"/>
      <c r="G55" s="46"/>
      <c r="H55" s="46"/>
      <c r="I55" s="61"/>
      <c r="J55" s="63"/>
      <c r="K55" s="61"/>
      <c r="L55" s="62"/>
      <c r="M55" s="63"/>
      <c r="N55" s="63"/>
      <c r="O55" s="63"/>
      <c r="P55" s="63"/>
      <c r="Q55" s="63"/>
      <c r="R55" s="63"/>
      <c r="S55" s="61"/>
      <c r="T55" s="62"/>
      <c r="U55" s="63"/>
      <c r="V55" s="63"/>
      <c r="W55" s="63"/>
      <c r="X55" s="63"/>
      <c r="Y55" s="61"/>
      <c r="Z55" s="63"/>
      <c r="AA55" s="63"/>
      <c r="AB55" s="62"/>
    </row>
    <row r="56" spans="1:28" ht="11.25" customHeight="1" x14ac:dyDescent="0.2">
      <c r="A56" s="2"/>
      <c r="B56" s="3"/>
      <c r="C56" s="64" t="s">
        <v>28</v>
      </c>
      <c r="D56" s="64"/>
      <c r="E56" s="64"/>
      <c r="F56" s="64"/>
      <c r="G56" s="46"/>
      <c r="H56" s="46"/>
      <c r="I56" s="65">
        <v>1423320.95</v>
      </c>
      <c r="J56" s="63"/>
      <c r="K56" s="61"/>
      <c r="L56" s="66">
        <v>110415.6</v>
      </c>
      <c r="M56" s="63"/>
      <c r="N56" s="63"/>
      <c r="O56" s="67">
        <f>I56+L56</f>
        <v>1533736.55</v>
      </c>
      <c r="P56" s="67"/>
      <c r="Q56" s="63"/>
      <c r="R56" s="63"/>
      <c r="S56" s="65">
        <v>1501977.28</v>
      </c>
      <c r="T56" s="62"/>
      <c r="U56" s="63"/>
      <c r="V56" s="67">
        <v>1501977.28</v>
      </c>
      <c r="W56" s="63"/>
      <c r="X56" s="63"/>
      <c r="Y56" s="65">
        <f t="shared" ref="Y56:Y57" si="12">O56-S56</f>
        <v>31759.270000000019</v>
      </c>
      <c r="Z56" s="67"/>
      <c r="AA56" s="67"/>
      <c r="AB56" s="66"/>
    </row>
    <row r="57" spans="1:28" ht="6" customHeight="1" x14ac:dyDescent="0.2">
      <c r="A57" s="2"/>
      <c r="B57" s="3"/>
      <c r="C57" s="64"/>
      <c r="D57" s="64"/>
      <c r="E57" s="64"/>
      <c r="F57" s="64"/>
      <c r="G57" s="46"/>
      <c r="H57" s="46"/>
      <c r="I57" s="65"/>
      <c r="J57" s="63"/>
      <c r="K57" s="61"/>
      <c r="L57" s="66"/>
      <c r="M57" s="63"/>
      <c r="N57" s="63"/>
      <c r="O57" s="63"/>
      <c r="P57" s="63"/>
      <c r="Q57" s="63"/>
      <c r="R57" s="63"/>
      <c r="S57" s="65"/>
      <c r="T57" s="62"/>
      <c r="U57" s="63"/>
      <c r="V57" s="67"/>
      <c r="W57" s="63"/>
      <c r="X57" s="63"/>
      <c r="Y57" s="65">
        <f t="shared" si="12"/>
        <v>0</v>
      </c>
      <c r="Z57" s="67"/>
      <c r="AA57" s="67"/>
      <c r="AB57" s="66"/>
    </row>
    <row r="58" spans="1:28" ht="1.5" customHeight="1" x14ac:dyDescent="0.2">
      <c r="A58" s="2"/>
      <c r="B58" s="3"/>
      <c r="C58" s="57"/>
      <c r="D58" s="57"/>
      <c r="E58" s="57"/>
      <c r="F58" s="57"/>
      <c r="G58" s="46"/>
      <c r="H58" s="46"/>
      <c r="I58" s="61"/>
      <c r="J58" s="63"/>
      <c r="K58" s="61"/>
      <c r="L58" s="62"/>
      <c r="M58" s="63"/>
      <c r="N58" s="63"/>
      <c r="O58" s="63"/>
      <c r="P58" s="63"/>
      <c r="Q58" s="63"/>
      <c r="R58" s="63"/>
      <c r="S58" s="61"/>
      <c r="T58" s="62"/>
      <c r="U58" s="63"/>
      <c r="V58" s="63"/>
      <c r="W58" s="63"/>
      <c r="X58" s="63"/>
      <c r="Y58" s="61"/>
      <c r="Z58" s="63"/>
      <c r="AA58" s="63"/>
      <c r="AB58" s="62"/>
    </row>
    <row r="59" spans="1:28" ht="10.5" customHeight="1" x14ac:dyDescent="0.2">
      <c r="A59" s="2"/>
      <c r="B59" s="3"/>
      <c r="C59" s="64" t="s">
        <v>29</v>
      </c>
      <c r="D59" s="64"/>
      <c r="E59" s="64"/>
      <c r="F59" s="64"/>
      <c r="G59" s="46"/>
      <c r="H59" s="46"/>
      <c r="I59" s="65">
        <v>475518.11</v>
      </c>
      <c r="J59" s="63"/>
      <c r="K59" s="61"/>
      <c r="L59" s="66">
        <v>102462.05</v>
      </c>
      <c r="M59" s="63"/>
      <c r="N59" s="63"/>
      <c r="O59" s="67">
        <f>I59+L59</f>
        <v>577980.16000000003</v>
      </c>
      <c r="P59" s="67"/>
      <c r="Q59" s="63"/>
      <c r="R59" s="63"/>
      <c r="S59" s="65">
        <v>533857.31999999995</v>
      </c>
      <c r="T59" s="62"/>
      <c r="U59" s="63"/>
      <c r="V59" s="67">
        <v>533105.68999999994</v>
      </c>
      <c r="W59" s="63"/>
      <c r="X59" s="63"/>
      <c r="Y59" s="65">
        <f t="shared" ref="Y59:Y60" si="13">O59-S59</f>
        <v>44122.840000000084</v>
      </c>
      <c r="Z59" s="67"/>
      <c r="AA59" s="67"/>
      <c r="AB59" s="66"/>
    </row>
    <row r="60" spans="1:28" ht="6" customHeight="1" x14ac:dyDescent="0.2">
      <c r="A60" s="2"/>
      <c r="B60" s="3"/>
      <c r="C60" s="64"/>
      <c r="D60" s="64"/>
      <c r="E60" s="64"/>
      <c r="F60" s="64"/>
      <c r="G60" s="46"/>
      <c r="H60" s="46"/>
      <c r="I60" s="65"/>
      <c r="J60" s="63"/>
      <c r="K60" s="61"/>
      <c r="L60" s="66"/>
      <c r="M60" s="63"/>
      <c r="N60" s="63"/>
      <c r="O60" s="63"/>
      <c r="P60" s="63"/>
      <c r="Q60" s="63"/>
      <c r="R60" s="63"/>
      <c r="S60" s="65"/>
      <c r="T60" s="62"/>
      <c r="U60" s="63"/>
      <c r="V60" s="67"/>
      <c r="W60" s="63"/>
      <c r="X60" s="63"/>
      <c r="Y60" s="65">
        <f t="shared" si="13"/>
        <v>0</v>
      </c>
      <c r="Z60" s="67"/>
      <c r="AA60" s="67"/>
      <c r="AB60" s="66"/>
    </row>
    <row r="61" spans="1:28" ht="1.5" customHeight="1" x14ac:dyDescent="0.2">
      <c r="A61" s="2"/>
      <c r="B61" s="3"/>
      <c r="C61" s="57"/>
      <c r="D61" s="57"/>
      <c r="E61" s="57"/>
      <c r="F61" s="57"/>
      <c r="G61" s="46"/>
      <c r="H61" s="46"/>
      <c r="I61" s="61"/>
      <c r="J61" s="63"/>
      <c r="K61" s="61"/>
      <c r="L61" s="62"/>
      <c r="M61" s="63"/>
      <c r="N61" s="63"/>
      <c r="O61" s="63"/>
      <c r="P61" s="63"/>
      <c r="Q61" s="63"/>
      <c r="R61" s="63"/>
      <c r="S61" s="61"/>
      <c r="T61" s="62"/>
      <c r="U61" s="63"/>
      <c r="V61" s="63"/>
      <c r="W61" s="63"/>
      <c r="X61" s="63"/>
      <c r="Y61" s="61"/>
      <c r="Z61" s="63"/>
      <c r="AA61" s="63"/>
      <c r="AB61" s="62"/>
    </row>
    <row r="62" spans="1:28" ht="12" customHeight="1" x14ac:dyDescent="0.2">
      <c r="A62" s="2"/>
      <c r="B62" s="3"/>
      <c r="C62" s="64" t="s">
        <v>30</v>
      </c>
      <c r="D62" s="64"/>
      <c r="E62" s="64"/>
      <c r="F62" s="64"/>
      <c r="G62" s="46"/>
      <c r="H62" s="46"/>
      <c r="I62" s="65">
        <v>7680692.8600000003</v>
      </c>
      <c r="J62" s="63"/>
      <c r="K62" s="61"/>
      <c r="L62" s="66">
        <v>2448308.34</v>
      </c>
      <c r="M62" s="63"/>
      <c r="N62" s="63"/>
      <c r="O62" s="67">
        <f>I62+L62</f>
        <v>10129001.199999999</v>
      </c>
      <c r="P62" s="67"/>
      <c r="Q62" s="63"/>
      <c r="R62" s="63"/>
      <c r="S62" s="65">
        <v>9858180.4299999997</v>
      </c>
      <c r="T62" s="62"/>
      <c r="U62" s="63"/>
      <c r="V62" s="67">
        <v>9829814.0500000007</v>
      </c>
      <c r="W62" s="63"/>
      <c r="X62" s="63"/>
      <c r="Y62" s="65">
        <f t="shared" ref="Y62:Y63" si="14">O62-S62</f>
        <v>270820.76999999955</v>
      </c>
      <c r="Z62" s="67"/>
      <c r="AA62" s="67"/>
      <c r="AB62" s="66"/>
    </row>
    <row r="63" spans="1:28" ht="6" customHeight="1" x14ac:dyDescent="0.2">
      <c r="A63" s="2"/>
      <c r="B63" s="3"/>
      <c r="C63" s="64"/>
      <c r="D63" s="64"/>
      <c r="E63" s="64"/>
      <c r="F63" s="64"/>
      <c r="G63" s="46"/>
      <c r="H63" s="46"/>
      <c r="I63" s="65"/>
      <c r="J63" s="63"/>
      <c r="K63" s="61"/>
      <c r="L63" s="66"/>
      <c r="M63" s="63"/>
      <c r="N63" s="63"/>
      <c r="O63" s="63"/>
      <c r="P63" s="63"/>
      <c r="Q63" s="63"/>
      <c r="R63" s="63"/>
      <c r="S63" s="65"/>
      <c r="T63" s="62"/>
      <c r="U63" s="63"/>
      <c r="V63" s="67"/>
      <c r="W63" s="63"/>
      <c r="X63" s="63"/>
      <c r="Y63" s="65">
        <f t="shared" si="14"/>
        <v>0</v>
      </c>
      <c r="Z63" s="67"/>
      <c r="AA63" s="67"/>
      <c r="AB63" s="66"/>
    </row>
    <row r="64" spans="1:28" ht="3.75" customHeight="1" x14ac:dyDescent="0.2">
      <c r="A64" s="2"/>
      <c r="B64" s="3"/>
      <c r="C64" s="46"/>
      <c r="D64" s="46"/>
      <c r="E64" s="46"/>
      <c r="F64" s="46"/>
      <c r="G64" s="46"/>
      <c r="H64" s="46"/>
      <c r="I64" s="61"/>
      <c r="J64" s="63"/>
      <c r="K64" s="61"/>
      <c r="L64" s="62"/>
      <c r="M64" s="63"/>
      <c r="N64" s="63"/>
      <c r="O64" s="63"/>
      <c r="P64" s="63"/>
      <c r="Q64" s="63"/>
      <c r="R64" s="63"/>
      <c r="S64" s="61"/>
      <c r="T64" s="62"/>
      <c r="U64" s="63"/>
      <c r="V64" s="63"/>
      <c r="W64" s="63"/>
      <c r="X64" s="63"/>
      <c r="Y64" s="61"/>
      <c r="Z64" s="63"/>
      <c r="AA64" s="63"/>
      <c r="AB64" s="62"/>
    </row>
    <row r="65" spans="1:28" ht="13.5" customHeight="1" x14ac:dyDescent="0.2">
      <c r="A65" s="2"/>
      <c r="B65" s="3"/>
      <c r="C65" s="45" t="s">
        <v>31</v>
      </c>
      <c r="D65" s="45"/>
      <c r="E65" s="45"/>
      <c r="F65" s="45"/>
      <c r="G65" s="46"/>
      <c r="H65" s="46"/>
      <c r="I65" s="47">
        <v>7472861.75</v>
      </c>
      <c r="J65" s="53"/>
      <c r="K65" s="68"/>
      <c r="L65" s="50">
        <f>SUM(L67:L80)</f>
        <v>170573.59999999998</v>
      </c>
      <c r="M65" s="53"/>
      <c r="N65" s="53"/>
      <c r="O65" s="51">
        <f>I65+L65</f>
        <v>7643435.3499999996</v>
      </c>
      <c r="P65" s="51"/>
      <c r="Q65" s="53"/>
      <c r="R65" s="53"/>
      <c r="S65" s="47">
        <f>SUM(S67:S80)</f>
        <v>7212695.8799999999</v>
      </c>
      <c r="T65" s="52"/>
      <c r="U65" s="53"/>
      <c r="V65" s="54">
        <f>SUM(V67:V80)</f>
        <v>7169179</v>
      </c>
      <c r="W65" s="53"/>
      <c r="X65" s="53"/>
      <c r="Y65" s="55">
        <f>O65-S65</f>
        <v>430739.46999999974</v>
      </c>
      <c r="Z65" s="51"/>
      <c r="AA65" s="51"/>
      <c r="AB65" s="56"/>
    </row>
    <row r="66" spans="1:28" ht="1.5" customHeight="1" x14ac:dyDescent="0.2">
      <c r="A66" s="2"/>
      <c r="B66" s="3"/>
      <c r="C66" s="46"/>
      <c r="D66" s="46"/>
      <c r="E66" s="46"/>
      <c r="F66" s="46"/>
      <c r="G66" s="46"/>
      <c r="H66" s="46"/>
      <c r="I66" s="61"/>
      <c r="J66" s="63"/>
      <c r="K66" s="61"/>
      <c r="L66" s="62"/>
      <c r="M66" s="63"/>
      <c r="N66" s="63"/>
      <c r="O66" s="63"/>
      <c r="P66" s="63"/>
      <c r="Q66" s="63"/>
      <c r="R66" s="63"/>
      <c r="S66" s="61"/>
      <c r="T66" s="62"/>
      <c r="U66" s="63"/>
      <c r="V66" s="63"/>
      <c r="W66" s="63"/>
      <c r="X66" s="63"/>
      <c r="Y66" s="61"/>
      <c r="Z66" s="63"/>
      <c r="AA66" s="63"/>
      <c r="AB66" s="62"/>
    </row>
    <row r="67" spans="1:28" ht="10.5" customHeight="1" x14ac:dyDescent="0.2">
      <c r="A67" s="2"/>
      <c r="B67" s="3"/>
      <c r="C67" s="64" t="s">
        <v>32</v>
      </c>
      <c r="D67" s="64"/>
      <c r="E67" s="64"/>
      <c r="F67" s="64"/>
      <c r="G67" s="46"/>
      <c r="H67" s="46"/>
      <c r="I67" s="65">
        <v>2989118.62</v>
      </c>
      <c r="J67" s="63"/>
      <c r="K67" s="61"/>
      <c r="L67" s="66">
        <v>146148.99</v>
      </c>
      <c r="M67" s="63"/>
      <c r="N67" s="63"/>
      <c r="O67" s="67">
        <f>I67+L67</f>
        <v>3135267.6100000003</v>
      </c>
      <c r="P67" s="67"/>
      <c r="Q67" s="63"/>
      <c r="R67" s="63"/>
      <c r="S67" s="65">
        <v>2941591.2</v>
      </c>
      <c r="T67" s="62"/>
      <c r="U67" s="63"/>
      <c r="V67" s="67">
        <v>2906921.71</v>
      </c>
      <c r="W67" s="63"/>
      <c r="X67" s="63"/>
      <c r="Y67" s="65">
        <f t="shared" ref="Y67:Y68" si="15">O67-S67</f>
        <v>193676.41000000015</v>
      </c>
      <c r="Z67" s="67"/>
      <c r="AA67" s="67"/>
      <c r="AB67" s="66"/>
    </row>
    <row r="68" spans="1:28" ht="6" customHeight="1" x14ac:dyDescent="0.2">
      <c r="A68" s="2"/>
      <c r="B68" s="3"/>
      <c r="C68" s="64"/>
      <c r="D68" s="64"/>
      <c r="E68" s="64"/>
      <c r="F68" s="64"/>
      <c r="G68" s="46"/>
      <c r="H68" s="46"/>
      <c r="I68" s="65"/>
      <c r="J68" s="63"/>
      <c r="K68" s="61"/>
      <c r="L68" s="66"/>
      <c r="M68" s="63"/>
      <c r="N68" s="63"/>
      <c r="O68" s="63"/>
      <c r="P68" s="63"/>
      <c r="Q68" s="63"/>
      <c r="R68" s="63"/>
      <c r="S68" s="65"/>
      <c r="T68" s="62"/>
      <c r="U68" s="63"/>
      <c r="V68" s="67"/>
      <c r="W68" s="63"/>
      <c r="X68" s="63"/>
      <c r="Y68" s="65">
        <f t="shared" si="15"/>
        <v>0</v>
      </c>
      <c r="Z68" s="67"/>
      <c r="AA68" s="67"/>
      <c r="AB68" s="66"/>
    </row>
    <row r="69" spans="1:28" ht="1.5" customHeight="1" x14ac:dyDescent="0.2">
      <c r="A69" s="2"/>
      <c r="B69" s="3"/>
      <c r="C69" s="57"/>
      <c r="D69" s="57"/>
      <c r="E69" s="57"/>
      <c r="F69" s="57"/>
      <c r="G69" s="46"/>
      <c r="H69" s="46"/>
      <c r="I69" s="61"/>
      <c r="J69" s="63"/>
      <c r="K69" s="61"/>
      <c r="L69" s="62"/>
      <c r="M69" s="63"/>
      <c r="N69" s="63"/>
      <c r="O69" s="63"/>
      <c r="P69" s="63"/>
      <c r="Q69" s="63"/>
      <c r="R69" s="63"/>
      <c r="S69" s="61"/>
      <c r="T69" s="62"/>
      <c r="U69" s="63"/>
      <c r="V69" s="63"/>
      <c r="W69" s="63"/>
      <c r="X69" s="63"/>
      <c r="Y69" s="61"/>
      <c r="Z69" s="63"/>
      <c r="AA69" s="63"/>
      <c r="AB69" s="62"/>
    </row>
    <row r="70" spans="1:28" ht="12.75" customHeight="1" x14ac:dyDescent="0.2">
      <c r="A70" s="2"/>
      <c r="B70" s="3"/>
      <c r="C70" s="64" t="s">
        <v>33</v>
      </c>
      <c r="D70" s="64"/>
      <c r="E70" s="64"/>
      <c r="F70" s="64"/>
      <c r="G70" s="46"/>
      <c r="H70" s="46"/>
      <c r="I70" s="65">
        <v>2338732.62</v>
      </c>
      <c r="J70" s="63"/>
      <c r="K70" s="61"/>
      <c r="L70" s="66">
        <v>-115701.62</v>
      </c>
      <c r="M70" s="63"/>
      <c r="N70" s="63"/>
      <c r="O70" s="67">
        <f>I70+L70</f>
        <v>2223031</v>
      </c>
      <c r="P70" s="67"/>
      <c r="Q70" s="63"/>
      <c r="R70" s="63"/>
      <c r="S70" s="65">
        <v>2143244.59</v>
      </c>
      <c r="T70" s="62"/>
      <c r="U70" s="63"/>
      <c r="V70" s="67">
        <v>2138621.2400000002</v>
      </c>
      <c r="W70" s="63"/>
      <c r="X70" s="63"/>
      <c r="Y70" s="65">
        <f t="shared" ref="Y70:Y71" si="16">O70-S70</f>
        <v>79786.410000000149</v>
      </c>
      <c r="Z70" s="67"/>
      <c r="AA70" s="67"/>
      <c r="AB70" s="66"/>
    </row>
    <row r="71" spans="1:28" ht="6" customHeight="1" x14ac:dyDescent="0.2">
      <c r="A71" s="2"/>
      <c r="B71" s="3"/>
      <c r="C71" s="64"/>
      <c r="D71" s="64"/>
      <c r="E71" s="64"/>
      <c r="F71" s="64"/>
      <c r="G71" s="46"/>
      <c r="H71" s="46"/>
      <c r="I71" s="65"/>
      <c r="J71" s="63"/>
      <c r="K71" s="61"/>
      <c r="L71" s="66"/>
      <c r="M71" s="63"/>
      <c r="N71" s="63"/>
      <c r="O71" s="63"/>
      <c r="P71" s="63"/>
      <c r="Q71" s="63"/>
      <c r="R71" s="63"/>
      <c r="S71" s="65"/>
      <c r="T71" s="62"/>
      <c r="U71" s="63"/>
      <c r="V71" s="67"/>
      <c r="W71" s="63"/>
      <c r="X71" s="63"/>
      <c r="Y71" s="65">
        <f t="shared" si="16"/>
        <v>0</v>
      </c>
      <c r="Z71" s="67"/>
      <c r="AA71" s="67"/>
      <c r="AB71" s="66"/>
    </row>
    <row r="72" spans="1:28" ht="1.5" customHeight="1" x14ac:dyDescent="0.2">
      <c r="A72" s="2"/>
      <c r="B72" s="3"/>
      <c r="C72" s="57"/>
      <c r="D72" s="57"/>
      <c r="E72" s="57"/>
      <c r="F72" s="57"/>
      <c r="G72" s="46"/>
      <c r="H72" s="46"/>
      <c r="I72" s="61"/>
      <c r="J72" s="63"/>
      <c r="K72" s="61"/>
      <c r="L72" s="62"/>
      <c r="M72" s="63"/>
      <c r="N72" s="63"/>
      <c r="O72" s="63"/>
      <c r="P72" s="63"/>
      <c r="Q72" s="63"/>
      <c r="R72" s="63"/>
      <c r="S72" s="61"/>
      <c r="T72" s="62"/>
      <c r="U72" s="63"/>
      <c r="V72" s="63"/>
      <c r="W72" s="63"/>
      <c r="X72" s="63"/>
      <c r="Y72" s="61"/>
      <c r="Z72" s="63"/>
      <c r="AA72" s="63"/>
      <c r="AB72" s="62"/>
    </row>
    <row r="73" spans="1:28" ht="11.25" customHeight="1" x14ac:dyDescent="0.2">
      <c r="A73" s="2"/>
      <c r="B73" s="3"/>
      <c r="C73" s="64" t="s">
        <v>34</v>
      </c>
      <c r="D73" s="64"/>
      <c r="E73" s="64"/>
      <c r="F73" s="64"/>
      <c r="G73" s="46"/>
      <c r="H73" s="46"/>
      <c r="I73" s="65">
        <v>1336077.17</v>
      </c>
      <c r="J73" s="63"/>
      <c r="K73" s="61"/>
      <c r="L73" s="66">
        <v>46179.25</v>
      </c>
      <c r="M73" s="63"/>
      <c r="N73" s="63"/>
      <c r="O73" s="67">
        <f>I73+L73</f>
        <v>1382256.42</v>
      </c>
      <c r="P73" s="67"/>
      <c r="Q73" s="63"/>
      <c r="R73" s="63"/>
      <c r="S73" s="65">
        <v>1369270.26</v>
      </c>
      <c r="T73" s="62"/>
      <c r="U73" s="63"/>
      <c r="V73" s="67">
        <v>1369270.26</v>
      </c>
      <c r="W73" s="63"/>
      <c r="X73" s="63"/>
      <c r="Y73" s="65">
        <f t="shared" ref="Y73:Y74" si="17">O73-S73</f>
        <v>12986.159999999916</v>
      </c>
      <c r="Z73" s="67"/>
      <c r="AA73" s="67"/>
      <c r="AB73" s="66"/>
    </row>
    <row r="74" spans="1:28" ht="6" customHeight="1" x14ac:dyDescent="0.2">
      <c r="A74" s="2"/>
      <c r="B74" s="3"/>
      <c r="C74" s="64"/>
      <c r="D74" s="64"/>
      <c r="E74" s="64"/>
      <c r="F74" s="64"/>
      <c r="G74" s="46"/>
      <c r="H74" s="46"/>
      <c r="I74" s="65"/>
      <c r="J74" s="63"/>
      <c r="K74" s="61"/>
      <c r="L74" s="66"/>
      <c r="M74" s="63"/>
      <c r="N74" s="63"/>
      <c r="O74" s="63"/>
      <c r="P74" s="63"/>
      <c r="Q74" s="63"/>
      <c r="R74" s="63"/>
      <c r="S74" s="65"/>
      <c r="T74" s="62"/>
      <c r="U74" s="63"/>
      <c r="V74" s="67"/>
      <c r="W74" s="63"/>
      <c r="X74" s="63"/>
      <c r="Y74" s="65">
        <f t="shared" si="17"/>
        <v>0</v>
      </c>
      <c r="Z74" s="67"/>
      <c r="AA74" s="67"/>
      <c r="AB74" s="66"/>
    </row>
    <row r="75" spans="1:28" ht="1.5" customHeight="1" x14ac:dyDescent="0.2">
      <c r="A75" s="2"/>
      <c r="B75" s="3"/>
      <c r="C75" s="57"/>
      <c r="D75" s="57"/>
      <c r="E75" s="57"/>
      <c r="F75" s="57"/>
      <c r="G75" s="46"/>
      <c r="H75" s="46"/>
      <c r="I75" s="61"/>
      <c r="J75" s="63"/>
      <c r="K75" s="61"/>
      <c r="L75" s="62"/>
      <c r="M75" s="63"/>
      <c r="N75" s="63"/>
      <c r="O75" s="63"/>
      <c r="P75" s="63"/>
      <c r="Q75" s="63"/>
      <c r="R75" s="63"/>
      <c r="S75" s="61"/>
      <c r="T75" s="62"/>
      <c r="U75" s="63"/>
      <c r="V75" s="63"/>
      <c r="W75" s="63"/>
      <c r="X75" s="63"/>
      <c r="Y75" s="61"/>
      <c r="Z75" s="63"/>
      <c r="AA75" s="63"/>
      <c r="AB75" s="62"/>
    </row>
    <row r="76" spans="1:28" ht="11.25" customHeight="1" x14ac:dyDescent="0.2">
      <c r="A76" s="2"/>
      <c r="B76" s="3"/>
      <c r="C76" s="64" t="s">
        <v>35</v>
      </c>
      <c r="D76" s="64"/>
      <c r="E76" s="64"/>
      <c r="F76" s="64"/>
      <c r="G76" s="46"/>
      <c r="H76" s="46"/>
      <c r="I76" s="65">
        <v>754933.34</v>
      </c>
      <c r="J76" s="63"/>
      <c r="K76" s="61"/>
      <c r="L76" s="66">
        <v>10792.48</v>
      </c>
      <c r="M76" s="63"/>
      <c r="N76" s="63"/>
      <c r="O76" s="67">
        <f>I76+L76</f>
        <v>765725.82</v>
      </c>
      <c r="P76" s="67"/>
      <c r="Q76" s="63"/>
      <c r="R76" s="63"/>
      <c r="S76" s="65">
        <v>654407.32999999996</v>
      </c>
      <c r="T76" s="62"/>
      <c r="U76" s="63"/>
      <c r="V76" s="67">
        <v>654407.32999999996</v>
      </c>
      <c r="W76" s="63"/>
      <c r="X76" s="63"/>
      <c r="Y76" s="65">
        <f t="shared" ref="Y76:Y77" si="18">O76-S76</f>
        <v>111318.48999999999</v>
      </c>
      <c r="Z76" s="67"/>
      <c r="AA76" s="67"/>
      <c r="AB76" s="66"/>
    </row>
    <row r="77" spans="1:28" ht="6" customHeight="1" x14ac:dyDescent="0.2">
      <c r="A77" s="2"/>
      <c r="B77" s="3"/>
      <c r="C77" s="64"/>
      <c r="D77" s="64"/>
      <c r="E77" s="64"/>
      <c r="F77" s="64"/>
      <c r="G77" s="46"/>
      <c r="H77" s="46"/>
      <c r="I77" s="65"/>
      <c r="J77" s="63"/>
      <c r="K77" s="61"/>
      <c r="L77" s="66"/>
      <c r="M77" s="63"/>
      <c r="N77" s="63"/>
      <c r="O77" s="63"/>
      <c r="P77" s="63"/>
      <c r="Q77" s="63"/>
      <c r="R77" s="63"/>
      <c r="S77" s="65"/>
      <c r="T77" s="62"/>
      <c r="U77" s="63"/>
      <c r="V77" s="67"/>
      <c r="W77" s="63"/>
      <c r="X77" s="63"/>
      <c r="Y77" s="65">
        <f t="shared" si="18"/>
        <v>0</v>
      </c>
      <c r="Z77" s="67"/>
      <c r="AA77" s="67"/>
      <c r="AB77" s="66"/>
    </row>
    <row r="78" spans="1:28" ht="1.5" customHeight="1" x14ac:dyDescent="0.2">
      <c r="A78" s="2"/>
      <c r="B78" s="3"/>
      <c r="C78" s="57"/>
      <c r="D78" s="57"/>
      <c r="E78" s="57"/>
      <c r="F78" s="57"/>
      <c r="G78" s="46"/>
      <c r="H78" s="46"/>
      <c r="I78" s="61"/>
      <c r="J78" s="63"/>
      <c r="K78" s="61"/>
      <c r="L78" s="62"/>
      <c r="M78" s="63"/>
      <c r="N78" s="63"/>
      <c r="O78" s="63"/>
      <c r="P78" s="63"/>
      <c r="Q78" s="63"/>
      <c r="R78" s="63"/>
      <c r="S78" s="61"/>
      <c r="T78" s="62"/>
      <c r="U78" s="63"/>
      <c r="V78" s="63"/>
      <c r="W78" s="63"/>
      <c r="X78" s="63"/>
      <c r="Y78" s="61"/>
      <c r="Z78" s="63"/>
      <c r="AA78" s="63"/>
      <c r="AB78" s="62"/>
    </row>
    <row r="79" spans="1:28" ht="10.5" customHeight="1" x14ac:dyDescent="0.2">
      <c r="A79" s="2"/>
      <c r="B79" s="3"/>
      <c r="C79" s="64" t="s">
        <v>36</v>
      </c>
      <c r="D79" s="64"/>
      <c r="E79" s="64"/>
      <c r="F79" s="64"/>
      <c r="G79" s="46"/>
      <c r="H79" s="46"/>
      <c r="I79" s="65">
        <v>54000</v>
      </c>
      <c r="J79" s="63"/>
      <c r="K79" s="61"/>
      <c r="L79" s="66">
        <v>83154.5</v>
      </c>
      <c r="M79" s="63"/>
      <c r="N79" s="63"/>
      <c r="O79" s="67">
        <f>I79+L79</f>
        <v>137154.5</v>
      </c>
      <c r="P79" s="67"/>
      <c r="Q79" s="63"/>
      <c r="R79" s="63"/>
      <c r="S79" s="65">
        <v>104182.5</v>
      </c>
      <c r="T79" s="62"/>
      <c r="U79" s="63"/>
      <c r="V79" s="67">
        <v>99958.46</v>
      </c>
      <c r="W79" s="63"/>
      <c r="X79" s="63"/>
      <c r="Y79" s="65">
        <f t="shared" ref="Y79:Y80" si="19">O79-S79</f>
        <v>32972</v>
      </c>
      <c r="Z79" s="67"/>
      <c r="AA79" s="67"/>
      <c r="AB79" s="66"/>
    </row>
    <row r="80" spans="1:28" ht="6" customHeight="1" x14ac:dyDescent="0.2">
      <c r="A80" s="2"/>
      <c r="B80" s="3"/>
      <c r="C80" s="64"/>
      <c r="D80" s="64"/>
      <c r="E80" s="64"/>
      <c r="F80" s="64"/>
      <c r="G80" s="46"/>
      <c r="H80" s="46"/>
      <c r="I80" s="65"/>
      <c r="J80" s="63"/>
      <c r="K80" s="61"/>
      <c r="L80" s="66"/>
      <c r="M80" s="63"/>
      <c r="N80" s="63"/>
      <c r="O80" s="63"/>
      <c r="P80" s="63"/>
      <c r="Q80" s="63"/>
      <c r="R80" s="63"/>
      <c r="S80" s="65"/>
      <c r="T80" s="62"/>
      <c r="U80" s="63"/>
      <c r="V80" s="67"/>
      <c r="W80" s="63"/>
      <c r="X80" s="63"/>
      <c r="Y80" s="65">
        <f t="shared" si="19"/>
        <v>0</v>
      </c>
      <c r="Z80" s="67"/>
      <c r="AA80" s="67"/>
      <c r="AB80" s="66"/>
    </row>
    <row r="81" spans="1:29" ht="13.5" customHeight="1" x14ac:dyDescent="0.2">
      <c r="A81" s="24"/>
      <c r="B81" s="16"/>
      <c r="C81" s="70"/>
      <c r="D81" s="71" t="s">
        <v>37</v>
      </c>
      <c r="E81" s="71"/>
      <c r="F81" s="71"/>
      <c r="G81" s="70"/>
      <c r="H81" s="70"/>
      <c r="I81" s="72">
        <v>443075729.41000003</v>
      </c>
      <c r="J81" s="73"/>
      <c r="K81" s="74"/>
      <c r="L81" s="75">
        <f>L16+L42+L65</f>
        <v>115201640.36</v>
      </c>
      <c r="M81" s="73"/>
      <c r="N81" s="73"/>
      <c r="O81" s="76">
        <f>I81+L81</f>
        <v>558277369.76999998</v>
      </c>
      <c r="P81" s="76"/>
      <c r="Q81" s="73"/>
      <c r="R81" s="73"/>
      <c r="S81" s="72">
        <f>SUM(S16+S42+S65)</f>
        <v>517300444.28999996</v>
      </c>
      <c r="T81" s="77"/>
      <c r="U81" s="73"/>
      <c r="V81" s="78">
        <f>SUM(V16+V42+V65)</f>
        <v>502773701.06</v>
      </c>
      <c r="W81" s="73"/>
      <c r="X81" s="73"/>
      <c r="Y81" s="79">
        <f>O81-S81</f>
        <v>40976925.480000019</v>
      </c>
      <c r="Z81" s="76"/>
      <c r="AA81" s="76"/>
      <c r="AB81" s="80"/>
    </row>
    <row r="82" spans="1:29" ht="6.75" customHeight="1" x14ac:dyDescent="0.2"/>
    <row r="83" spans="1:29" ht="41.25" customHeight="1" x14ac:dyDescent="0.2"/>
    <row r="84" spans="1:29" x14ac:dyDescent="0.2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9" ht="6.75" customHeight="1" x14ac:dyDescent="0.2"/>
    <row r="86" spans="1:29" ht="17.25" customHeight="1" x14ac:dyDescent="0.2">
      <c r="B8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/>
      <c r="AB86"/>
      <c r="AC86"/>
    </row>
    <row r="87" spans="1:29" ht="12.75" customHeight="1" x14ac:dyDescent="0.2">
      <c r="B87"/>
      <c r="C87" s="8"/>
      <c r="D87" s="9"/>
      <c r="E87" s="9"/>
      <c r="F87" s="9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ht="12.75" customHeight="1" x14ac:dyDescent="0.2">
      <c r="B88" s="10"/>
      <c r="C88" s="10"/>
      <c r="D88" s="10"/>
      <c r="E88" s="11"/>
      <c r="F88" s="11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1"/>
      <c r="AB88" s="11"/>
      <c r="AC88" s="11"/>
    </row>
    <row r="89" spans="1:29" ht="12.75" customHeight="1" x14ac:dyDescent="0.2">
      <c r="B89" s="10"/>
      <c r="C89" s="10"/>
      <c r="D89" s="10"/>
      <c r="E89" s="11"/>
      <c r="F89" s="11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1"/>
      <c r="AB89" s="11"/>
      <c r="AC89" s="11"/>
    </row>
    <row r="90" spans="1:29" ht="12.75" customHeight="1" x14ac:dyDescent="0.2">
      <c r="B90" s="12"/>
      <c r="C90" s="12"/>
      <c r="D90" s="12"/>
      <c r="E90"/>
      <c r="F90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/>
      <c r="AB90"/>
      <c r="AC90"/>
    </row>
    <row r="91" spans="1:29" ht="12.75" customHeight="1" x14ac:dyDescent="0.2">
      <c r="B91" s="12"/>
      <c r="C91" s="12"/>
      <c r="D91" s="12"/>
      <c r="E91"/>
      <c r="F91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/>
      <c r="AB91"/>
      <c r="AC91"/>
    </row>
    <row r="92" spans="1:29" ht="12.75" customHeight="1" x14ac:dyDescent="0.2">
      <c r="B92" s="12"/>
      <c r="C92" s="12"/>
      <c r="D92" s="12"/>
      <c r="E92"/>
      <c r="F9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/>
      <c r="AB92"/>
      <c r="AC92"/>
    </row>
    <row r="93" spans="1:29" ht="12.75" customHeight="1" x14ac:dyDescent="0.2">
      <c r="B93" s="12"/>
      <c r="C93" s="12"/>
      <c r="D93" s="12"/>
      <c r="E93"/>
      <c r="F93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/>
      <c r="AB93"/>
      <c r="AC93"/>
    </row>
    <row r="94" spans="1:29" ht="12.75" customHeight="1" x14ac:dyDescent="0.2">
      <c r="B94" s="12"/>
      <c r="C94" s="12"/>
      <c r="D94" s="12"/>
      <c r="E94"/>
      <c r="F9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/>
      <c r="AB94"/>
      <c r="AC94"/>
    </row>
    <row r="95" spans="1:29" ht="12.75" customHeight="1" x14ac:dyDescent="0.2">
      <c r="B95" s="12"/>
      <c r="C95" s="12"/>
      <c r="D95" s="12"/>
      <c r="E95"/>
      <c r="F95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/>
      <c r="AB95"/>
      <c r="AC95"/>
    </row>
    <row r="96" spans="1:29" ht="12.75" customHeight="1" x14ac:dyDescent="0.2">
      <c r="B96" s="12"/>
      <c r="C96" s="12"/>
      <c r="D96" s="12"/>
      <c r="E96"/>
      <c r="F9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/>
      <c r="AB96"/>
      <c r="AC96"/>
    </row>
    <row r="97" spans="2:29" ht="12.75" customHeight="1" x14ac:dyDescent="0.2">
      <c r="B97" s="12"/>
      <c r="C97" s="12"/>
      <c r="D97" s="12"/>
      <c r="E97"/>
      <c r="F97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/>
      <c r="AB97"/>
      <c r="AC97"/>
    </row>
  </sheetData>
  <mergeCells count="177">
    <mergeCell ref="AE18:AE19"/>
    <mergeCell ref="AE21:AE22"/>
    <mergeCell ref="AE24:AE25"/>
    <mergeCell ref="AE27:AE28"/>
    <mergeCell ref="AE30:AE31"/>
    <mergeCell ref="AE33:AE34"/>
    <mergeCell ref="AE36:AE37"/>
    <mergeCell ref="AE39:AE40"/>
    <mergeCell ref="I13:J13"/>
    <mergeCell ref="K13:L13"/>
    <mergeCell ref="N13:Q13"/>
    <mergeCell ref="S13:T13"/>
    <mergeCell ref="V13:X13"/>
    <mergeCell ref="Y13:AB13"/>
    <mergeCell ref="Y21:AB22"/>
    <mergeCell ref="Y27:AB28"/>
    <mergeCell ref="Y33:AB34"/>
    <mergeCell ref="F2:V3"/>
    <mergeCell ref="B5:AB5"/>
    <mergeCell ref="I8:X8"/>
    <mergeCell ref="I9:J12"/>
    <mergeCell ref="K9:L12"/>
    <mergeCell ref="M9:R12"/>
    <mergeCell ref="S9:T12"/>
    <mergeCell ref="U9:X12"/>
    <mergeCell ref="Y9:AB12"/>
    <mergeCell ref="A10:G11"/>
    <mergeCell ref="C16:F16"/>
    <mergeCell ref="O16:P16"/>
    <mergeCell ref="Y16:AB16"/>
    <mergeCell ref="C18:F19"/>
    <mergeCell ref="I18:I19"/>
    <mergeCell ref="L18:L19"/>
    <mergeCell ref="O18:P18"/>
    <mergeCell ref="S18:S19"/>
    <mergeCell ref="V18:V19"/>
    <mergeCell ref="Y18:AB19"/>
    <mergeCell ref="C24:F25"/>
    <mergeCell ref="I24:I25"/>
    <mergeCell ref="L24:L25"/>
    <mergeCell ref="O24:P24"/>
    <mergeCell ref="S24:S25"/>
    <mergeCell ref="V24:V25"/>
    <mergeCell ref="Y24:AB25"/>
    <mergeCell ref="C21:F22"/>
    <mergeCell ref="I21:I22"/>
    <mergeCell ref="L21:L22"/>
    <mergeCell ref="O21:P21"/>
    <mergeCell ref="S21:S22"/>
    <mergeCell ref="V21:V22"/>
    <mergeCell ref="C30:F31"/>
    <mergeCell ref="I30:I31"/>
    <mergeCell ref="L30:L31"/>
    <mergeCell ref="O30:P30"/>
    <mergeCell ref="S30:S31"/>
    <mergeCell ref="V30:V31"/>
    <mergeCell ref="Y30:AB31"/>
    <mergeCell ref="C27:F28"/>
    <mergeCell ref="I27:I28"/>
    <mergeCell ref="L27:L28"/>
    <mergeCell ref="O27:P27"/>
    <mergeCell ref="S27:S28"/>
    <mergeCell ref="V27:V28"/>
    <mergeCell ref="C36:F37"/>
    <mergeCell ref="I36:I37"/>
    <mergeCell ref="L36:L37"/>
    <mergeCell ref="O36:P36"/>
    <mergeCell ref="S36:S37"/>
    <mergeCell ref="V36:V37"/>
    <mergeCell ref="Y36:AB37"/>
    <mergeCell ref="C33:F34"/>
    <mergeCell ref="I33:I34"/>
    <mergeCell ref="L33:L34"/>
    <mergeCell ref="O33:P33"/>
    <mergeCell ref="S33:S34"/>
    <mergeCell ref="V33:V34"/>
    <mergeCell ref="Y44:AB45"/>
    <mergeCell ref="C47:F48"/>
    <mergeCell ref="I47:I48"/>
    <mergeCell ref="L47:L48"/>
    <mergeCell ref="O47:P47"/>
    <mergeCell ref="S47:S48"/>
    <mergeCell ref="V47:V48"/>
    <mergeCell ref="Y47:AB48"/>
    <mergeCell ref="Y39:AB40"/>
    <mergeCell ref="C42:F42"/>
    <mergeCell ref="O42:P42"/>
    <mergeCell ref="Y42:AB42"/>
    <mergeCell ref="C44:F45"/>
    <mergeCell ref="I44:I45"/>
    <mergeCell ref="L44:L45"/>
    <mergeCell ref="O44:P44"/>
    <mergeCell ref="S44:S45"/>
    <mergeCell ref="V44:V45"/>
    <mergeCell ref="C39:F40"/>
    <mergeCell ref="I39:I40"/>
    <mergeCell ref="L39:L40"/>
    <mergeCell ref="O39:P39"/>
    <mergeCell ref="S39:S40"/>
    <mergeCell ref="V39:V40"/>
    <mergeCell ref="Y50:AB51"/>
    <mergeCell ref="C53:F54"/>
    <mergeCell ref="I53:I54"/>
    <mergeCell ref="L53:L54"/>
    <mergeCell ref="O53:P53"/>
    <mergeCell ref="S53:S54"/>
    <mergeCell ref="V53:V54"/>
    <mergeCell ref="Y53:AB54"/>
    <mergeCell ref="C50:F51"/>
    <mergeCell ref="I50:I51"/>
    <mergeCell ref="L50:L51"/>
    <mergeCell ref="O50:P50"/>
    <mergeCell ref="S50:S51"/>
    <mergeCell ref="V50:V51"/>
    <mergeCell ref="Y56:AB57"/>
    <mergeCell ref="C59:F60"/>
    <mergeCell ref="I59:I60"/>
    <mergeCell ref="L59:L60"/>
    <mergeCell ref="O59:P59"/>
    <mergeCell ref="S59:S60"/>
    <mergeCell ref="V59:V60"/>
    <mergeCell ref="Y59:AB60"/>
    <mergeCell ref="C56:F57"/>
    <mergeCell ref="I56:I57"/>
    <mergeCell ref="L56:L57"/>
    <mergeCell ref="O56:P56"/>
    <mergeCell ref="S56:S57"/>
    <mergeCell ref="V56:V57"/>
    <mergeCell ref="Y67:AB68"/>
    <mergeCell ref="C70:F71"/>
    <mergeCell ref="I70:I71"/>
    <mergeCell ref="L70:L71"/>
    <mergeCell ref="O70:P70"/>
    <mergeCell ref="S70:S71"/>
    <mergeCell ref="V70:V71"/>
    <mergeCell ref="Y70:AB71"/>
    <mergeCell ref="Y62:AB63"/>
    <mergeCell ref="C65:F65"/>
    <mergeCell ref="O65:P65"/>
    <mergeCell ref="Y65:AB65"/>
    <mergeCell ref="C67:F68"/>
    <mergeCell ref="I67:I68"/>
    <mergeCell ref="L67:L68"/>
    <mergeCell ref="O67:P67"/>
    <mergeCell ref="S67:S68"/>
    <mergeCell ref="V67:V68"/>
    <mergeCell ref="C62:F63"/>
    <mergeCell ref="I62:I63"/>
    <mergeCell ref="L62:L63"/>
    <mergeCell ref="O62:P62"/>
    <mergeCell ref="S62:S63"/>
    <mergeCell ref="V62:V63"/>
    <mergeCell ref="Y73:AB74"/>
    <mergeCell ref="C76:F77"/>
    <mergeCell ref="I76:I77"/>
    <mergeCell ref="L76:L77"/>
    <mergeCell ref="O76:P76"/>
    <mergeCell ref="S76:S77"/>
    <mergeCell ref="V76:V77"/>
    <mergeCell ref="Y76:AB77"/>
    <mergeCell ref="C73:F74"/>
    <mergeCell ref="I73:I74"/>
    <mergeCell ref="L73:L74"/>
    <mergeCell ref="O73:P73"/>
    <mergeCell ref="S73:S74"/>
    <mergeCell ref="V73:V74"/>
    <mergeCell ref="Y79:AB80"/>
    <mergeCell ref="D81:F81"/>
    <mergeCell ref="O81:P81"/>
    <mergeCell ref="Y81:AB81"/>
    <mergeCell ref="C84:Z84"/>
    <mergeCell ref="C79:F80"/>
    <mergeCell ref="I79:I80"/>
    <mergeCell ref="L79:L80"/>
    <mergeCell ref="O79:P79"/>
    <mergeCell ref="S79:S80"/>
    <mergeCell ref="V79:V80"/>
  </mergeCells>
  <printOptions horizontalCentered="1"/>
  <pageMargins left="0.59055118110236227" right="0.39370078740157483" top="1.5748031496062993" bottom="0.98425196850393704" header="0" footer="0"/>
  <pageSetup scale="67" fitToHeight="0" orientation="portrait" r:id="rId1"/>
  <headerFooter alignWithMargins="0"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 (2)</vt:lpstr>
      <vt:lpstr>'2017 (2)'!Área_de_impresión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2018-03-12T20:13:54Z</cp:lastPrinted>
  <dcterms:created xsi:type="dcterms:W3CDTF">2017-04-25T23:11:38Z</dcterms:created>
  <dcterms:modified xsi:type="dcterms:W3CDTF">2018-03-12T20:14:24Z</dcterms:modified>
</cp:coreProperties>
</file>