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EA PE FINALIDAD Y FUNCION OK" sheetId="1" r:id="rId1"/>
  </sheets>
  <definedNames>
    <definedName name="_xlnm.Print_Area" localSheetId="0">'EA PE FINALIDAD Y FUNCION OK'!$A$1:$H$100</definedName>
    <definedName name="_xlnm.Print_Titles" localSheetId="0">'EA PE FINALIDAD Y FUNCION OK'!$1:$7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H80" i="1"/>
  <c r="H79" i="1"/>
  <c r="H78" i="1"/>
  <c r="G77" i="1"/>
  <c r="F77" i="1"/>
  <c r="H77" i="1" s="1"/>
  <c r="E77" i="1"/>
  <c r="D77" i="1"/>
  <c r="C77" i="1"/>
  <c r="H75" i="1"/>
  <c r="H74" i="1"/>
  <c r="H73" i="1"/>
  <c r="H72" i="1"/>
  <c r="H71" i="1"/>
  <c r="H70" i="1"/>
  <c r="H69" i="1"/>
  <c r="H68" i="1"/>
  <c r="H67" i="1"/>
  <c r="G66" i="1"/>
  <c r="F66" i="1"/>
  <c r="E66" i="1"/>
  <c r="H66" i="1" s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G47" i="1"/>
  <c r="F47" i="1"/>
  <c r="D47" i="1"/>
  <c r="C47" i="1"/>
  <c r="G46" i="1"/>
  <c r="F46" i="1"/>
  <c r="D46" i="1"/>
  <c r="C46" i="1"/>
  <c r="G40" i="1"/>
  <c r="F40" i="1"/>
  <c r="E40" i="1"/>
  <c r="H40" i="1" s="1"/>
  <c r="D40" i="1"/>
  <c r="C40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E29" i="1"/>
  <c r="H29" i="1" s="1"/>
  <c r="D29" i="1"/>
  <c r="C29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E20" i="1"/>
  <c r="H20" i="1" s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E10" i="1"/>
  <c r="H10" i="1" s="1"/>
  <c r="D10" i="1"/>
  <c r="C10" i="1"/>
  <c r="G9" i="1"/>
  <c r="G83" i="1" s="1"/>
  <c r="F9" i="1"/>
  <c r="F83" i="1" s="1"/>
  <c r="E9" i="1"/>
  <c r="D9" i="1"/>
  <c r="D83" i="1" s="1"/>
  <c r="C9" i="1"/>
  <c r="C83" i="1" s="1"/>
  <c r="E47" i="1" l="1"/>
  <c r="H9" i="1"/>
  <c r="H47" i="1" l="1"/>
  <c r="E46" i="1"/>
  <c r="H46" i="1" l="1"/>
  <c r="E83" i="1"/>
  <c r="H83" i="1" s="1"/>
</calcChain>
</file>

<file path=xl/sharedStrings.xml><?xml version="1.0" encoding="utf-8"?>
<sst xmlns="http://schemas.openxmlformats.org/spreadsheetml/2006/main" count="80" uniqueCount="48">
  <si>
    <t>AYUNTAMIENTO MUNICIPAL DE PLAYAS DE ROSARITO, B.C.</t>
  </si>
  <si>
    <t>Estado Analítico del Ejercicio del Presupuesto de Egresos Detallado - LDF</t>
  </si>
  <si>
    <t>Clasificación Funcional (Finalidad y Función)</t>
  </si>
  <si>
    <t>Del 1 de enero Al 31 de Marzo de 2017</t>
  </si>
  <si>
    <t>(PESOS)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</si>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</sst>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$-80A]#,##0.00"/>
    <numFmt numFmtId="166" formatCode="[$$-80A]#,##0.00;[$$-80A]\-#,##0.00;\0"/>
  </numFmts>
  <fonts count="1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top"/>
    </xf>
    <xf numFmtId="0" fontId="2" fillId="0" borderId="0"/>
    <xf numFmtId="0" fontId="7" fillId="0" borderId="0">
      <alignment vertical="top"/>
    </xf>
    <xf numFmtId="0" fontId="1" fillId="0" borderId="0"/>
  </cellStyleXfs>
  <cellXfs count="51">
    <xf numFmtId="0" fontId="0" fillId="0" borderId="0" xfId="0">
      <alignment vertical="top"/>
    </xf>
    <xf numFmtId="0" fontId="2" fillId="0" borderId="0" xfId="1"/>
    <xf numFmtId="0" fontId="4" fillId="2" borderId="14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164" fontId="6" fillId="0" borderId="16" xfId="1" applyNumberFormat="1" applyFont="1" applyBorder="1" applyAlignment="1">
      <alignment horizontal="right" vertical="center"/>
    </xf>
    <xf numFmtId="165" fontId="8" fillId="0" borderId="0" xfId="2" applyNumberFormat="1" applyFont="1" applyFill="1" applyAlignment="1">
      <alignment horizontal="center" vertical="top"/>
    </xf>
    <xf numFmtId="0" fontId="7" fillId="0" borderId="0" xfId="2" applyFill="1">
      <alignment vertical="top"/>
    </xf>
    <xf numFmtId="165" fontId="9" fillId="0" borderId="0" xfId="2" applyNumberFormat="1" applyFont="1" applyFill="1" applyAlignment="1">
      <alignment horizontal="center" vertical="top"/>
    </xf>
    <xf numFmtId="0" fontId="5" fillId="0" borderId="4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164" fontId="10" fillId="0" borderId="16" xfId="1" applyNumberFormat="1" applyFont="1" applyBorder="1" applyAlignment="1">
      <alignment horizontal="right" vertical="center"/>
    </xf>
    <xf numFmtId="165" fontId="8" fillId="0" borderId="0" xfId="2" applyNumberFormat="1" applyFont="1" applyFill="1" applyAlignment="1">
      <alignment vertical="top"/>
    </xf>
    <xf numFmtId="165" fontId="9" fillId="0" borderId="0" xfId="2" applyNumberFormat="1" applyFont="1" applyFill="1" applyAlignment="1">
      <alignment vertical="top"/>
    </xf>
    <xf numFmtId="0" fontId="3" fillId="0" borderId="4" xfId="1" applyFont="1" applyBorder="1" applyAlignment="1">
      <alignment horizontal="justify" vertical="center"/>
    </xf>
    <xf numFmtId="0" fontId="3" fillId="0" borderId="16" xfId="1" applyFont="1" applyBorder="1" applyAlignment="1">
      <alignment horizontal="justify" vertical="center"/>
    </xf>
    <xf numFmtId="0" fontId="6" fillId="0" borderId="16" xfId="1" applyFont="1" applyBorder="1" applyAlignment="1">
      <alignment horizontal="right" vertical="center"/>
    </xf>
    <xf numFmtId="0" fontId="2" fillId="0" borderId="0" xfId="1" applyFill="1"/>
    <xf numFmtId="166" fontId="9" fillId="0" borderId="0" xfId="2" applyNumberFormat="1" applyFont="1" applyFill="1" applyAlignment="1">
      <alignment vertical="top"/>
    </xf>
    <xf numFmtId="164" fontId="10" fillId="0" borderId="16" xfId="1" applyNumberFormat="1" applyFont="1" applyFill="1" applyBorder="1" applyAlignment="1">
      <alignment horizontal="right" vertical="center"/>
    </xf>
    <xf numFmtId="0" fontId="3" fillId="0" borderId="6" xfId="1" applyFont="1" applyBorder="1" applyAlignment="1">
      <alignment horizontal="justify" vertical="center"/>
    </xf>
    <xf numFmtId="0" fontId="3" fillId="0" borderId="14" xfId="1" applyFont="1" applyBorder="1" applyAlignment="1">
      <alignment horizontal="justify" vertical="center"/>
    </xf>
    <xf numFmtId="0" fontId="3" fillId="0" borderId="14" xfId="1" applyFont="1" applyBorder="1" applyAlignment="1">
      <alignment horizontal="right" vertical="center"/>
    </xf>
    <xf numFmtId="0" fontId="0" fillId="0" borderId="0" xfId="0" applyAlignment="1"/>
    <xf numFmtId="0" fontId="1" fillId="0" borderId="0" xfId="3"/>
    <xf numFmtId="0" fontId="1" fillId="0" borderId="0" xfId="3" applyAlignment="1"/>
    <xf numFmtId="0" fontId="1" fillId="0" borderId="0" xfId="3" applyFill="1"/>
    <xf numFmtId="0" fontId="3" fillId="0" borderId="4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55684</xdr:colOff>
      <xdr:row>94</xdr:row>
      <xdr:rowOff>7938</xdr:rowOff>
    </xdr:from>
    <xdr:to>
      <xdr:col>4</xdr:col>
      <xdr:colOff>564173</xdr:colOff>
      <xdr:row>98</xdr:row>
      <xdr:rowOff>43961</xdr:rowOff>
    </xdr:to>
    <xdr:sp macro="" textlink="">
      <xdr:nvSpPr>
        <xdr:cNvPr id="2" name="CuadroTexto 1"/>
        <xdr:cNvSpPr txBox="1"/>
      </xdr:nvSpPr>
      <xdr:spPr>
        <a:xfrm>
          <a:off x="2903659" y="18000663"/>
          <a:ext cx="2518264" cy="683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94</xdr:row>
      <xdr:rowOff>22591</xdr:rowOff>
    </xdr:from>
    <xdr:to>
      <xdr:col>1</xdr:col>
      <xdr:colOff>2102827</xdr:colOff>
      <xdr:row>98</xdr:row>
      <xdr:rowOff>21981</xdr:rowOff>
    </xdr:to>
    <xdr:sp macro="" textlink="">
      <xdr:nvSpPr>
        <xdr:cNvPr id="3" name="CuadroTexto 2"/>
        <xdr:cNvSpPr txBox="1"/>
      </xdr:nvSpPr>
      <xdr:spPr>
        <a:xfrm>
          <a:off x="250336" y="18015316"/>
          <a:ext cx="2395416" cy="647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Cecila Rincón Vargas PRESIDENTE MUNICIPAL</a:t>
          </a:r>
        </a:p>
      </xdr:txBody>
    </xdr:sp>
    <xdr:clientData/>
  </xdr:twoCellAnchor>
  <xdr:twoCellAnchor>
    <xdr:from>
      <xdr:col>5</xdr:col>
      <xdr:colOff>234461</xdr:colOff>
      <xdr:row>93</xdr:row>
      <xdr:rowOff>141411</xdr:rowOff>
    </xdr:from>
    <xdr:to>
      <xdr:col>7</xdr:col>
      <xdr:colOff>783981</xdr:colOff>
      <xdr:row>98</xdr:row>
      <xdr:rowOff>58615</xdr:rowOff>
    </xdr:to>
    <xdr:sp macro="" textlink="">
      <xdr:nvSpPr>
        <xdr:cNvPr id="4" name="CuadroTexto 3"/>
        <xdr:cNvSpPr txBox="1"/>
      </xdr:nvSpPr>
      <xdr:spPr>
        <a:xfrm>
          <a:off x="6130436" y="17972211"/>
          <a:ext cx="2625970" cy="72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Murguia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200879</xdr:colOff>
      <xdr:row>93</xdr:row>
      <xdr:rowOff>0</xdr:rowOff>
    </xdr:from>
    <xdr:to>
      <xdr:col>1</xdr:col>
      <xdr:colOff>2176097</xdr:colOff>
      <xdr:row>93</xdr:row>
      <xdr:rowOff>4274</xdr:rowOff>
    </xdr:to>
    <xdr:cxnSp macro="">
      <xdr:nvCxnSpPr>
        <xdr:cNvPr id="5" name="Conector recto 4"/>
        <xdr:cNvCxnSpPr/>
      </xdr:nvCxnSpPr>
      <xdr:spPr>
        <a:xfrm flipV="1">
          <a:off x="200879" y="17830800"/>
          <a:ext cx="2518143" cy="4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338015</xdr:colOff>
      <xdr:row>93</xdr:row>
      <xdr:rowOff>124</xdr:rowOff>
    </xdr:from>
    <xdr:to>
      <xdr:col>7</xdr:col>
      <xdr:colOff>783980</xdr:colOff>
      <xdr:row>93</xdr:row>
      <xdr:rowOff>7327</xdr:rowOff>
    </xdr:to>
    <xdr:cxnSp macro="">
      <xdr:nvCxnSpPr>
        <xdr:cNvPr id="6" name="Conector recto 5"/>
        <xdr:cNvCxnSpPr/>
      </xdr:nvCxnSpPr>
      <xdr:spPr>
        <a:xfrm>
          <a:off x="6233990" y="17830924"/>
          <a:ext cx="2522415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281598</xdr:colOff>
      <xdr:row>93</xdr:row>
      <xdr:rowOff>0</xdr:rowOff>
    </xdr:from>
    <xdr:to>
      <xdr:col>4</xdr:col>
      <xdr:colOff>600807</xdr:colOff>
      <xdr:row>93</xdr:row>
      <xdr:rowOff>123</xdr:rowOff>
    </xdr:to>
    <xdr:cxnSp macro="">
      <xdr:nvCxnSpPr>
        <xdr:cNvPr id="7" name="Conector recto 6"/>
        <xdr:cNvCxnSpPr/>
      </xdr:nvCxnSpPr>
      <xdr:spPr>
        <a:xfrm flipV="1">
          <a:off x="3129573" y="17830800"/>
          <a:ext cx="232898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91" zoomScaleNormal="100" workbookViewId="0">
      <selection activeCell="D113" sqref="D113"/>
    </sheetView>
  </sheetViews>
  <sheetFormatPr baseColWidth="10" defaultRowHeight="15" x14ac:dyDescent="0.25"/>
  <cols>
    <col min="1" max="1" width="8.140625" style="1" customWidth="1"/>
    <col min="2" max="2" width="34.5703125" style="1" customWidth="1"/>
    <col min="3" max="3" width="15.5703125" style="1" bestFit="1" customWidth="1"/>
    <col min="4" max="4" width="14.5703125" style="1" bestFit="1" customWidth="1"/>
    <col min="5" max="7" width="15.5703125" style="1" bestFit="1" customWidth="1"/>
    <col min="8" max="8" width="14.28515625" style="1" bestFit="1" customWidth="1"/>
    <col min="9" max="16384" width="11.42578125" style="1"/>
  </cols>
  <sheetData>
    <row r="1" spans="1:12" x14ac:dyDescent="0.25">
      <c r="A1" s="33" t="s">
        <v>0</v>
      </c>
      <c r="B1" s="34"/>
      <c r="C1" s="34"/>
      <c r="D1" s="34"/>
      <c r="E1" s="34"/>
      <c r="F1" s="34"/>
      <c r="G1" s="34"/>
      <c r="H1" s="35"/>
    </row>
    <row r="2" spans="1:12" x14ac:dyDescent="0.25">
      <c r="A2" s="36" t="s">
        <v>1</v>
      </c>
      <c r="B2" s="37"/>
      <c r="C2" s="37"/>
      <c r="D2" s="37"/>
      <c r="E2" s="37"/>
      <c r="F2" s="37"/>
      <c r="G2" s="37"/>
      <c r="H2" s="38"/>
    </row>
    <row r="3" spans="1:12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12" x14ac:dyDescent="0.25">
      <c r="A4" s="36" t="s">
        <v>3</v>
      </c>
      <c r="B4" s="37"/>
      <c r="C4" s="37"/>
      <c r="D4" s="37"/>
      <c r="E4" s="37"/>
      <c r="F4" s="37"/>
      <c r="G4" s="37"/>
      <c r="H4" s="38"/>
    </row>
    <row r="5" spans="1:12" ht="15.75" thickBot="1" x14ac:dyDescent="0.3">
      <c r="A5" s="39" t="s">
        <v>4</v>
      </c>
      <c r="B5" s="40"/>
      <c r="C5" s="40"/>
      <c r="D5" s="40"/>
      <c r="E5" s="40"/>
      <c r="F5" s="40"/>
      <c r="G5" s="40"/>
      <c r="H5" s="41"/>
    </row>
    <row r="6" spans="1:12" ht="15.75" thickBot="1" x14ac:dyDescent="0.3">
      <c r="A6" s="42" t="s">
        <v>5</v>
      </c>
      <c r="B6" s="43"/>
      <c r="C6" s="46" t="s">
        <v>6</v>
      </c>
      <c r="D6" s="47"/>
      <c r="E6" s="47"/>
      <c r="F6" s="47"/>
      <c r="G6" s="48"/>
      <c r="H6" s="49" t="s">
        <v>7</v>
      </c>
    </row>
    <row r="7" spans="1:12" ht="22.5" customHeight="1" thickBot="1" x14ac:dyDescent="0.3">
      <c r="A7" s="44"/>
      <c r="B7" s="45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50"/>
    </row>
    <row r="8" spans="1:12" x14ac:dyDescent="0.25">
      <c r="A8" s="29"/>
      <c r="B8" s="30"/>
      <c r="C8" s="3"/>
      <c r="D8" s="3"/>
      <c r="E8" s="3"/>
      <c r="F8" s="3"/>
      <c r="G8" s="3"/>
      <c r="H8" s="3"/>
    </row>
    <row r="9" spans="1:12" ht="16.5" customHeight="1" x14ac:dyDescent="0.25">
      <c r="A9" s="31" t="s">
        <v>13</v>
      </c>
      <c r="B9" s="32"/>
      <c r="C9" s="4">
        <f>C10+C20+C29+C40</f>
        <v>443075729.40999997</v>
      </c>
      <c r="D9" s="4">
        <f t="shared" ref="D9:G9" si="0">D10+D20+D29+D40</f>
        <v>-17534985.790000003</v>
      </c>
      <c r="E9" s="4">
        <f t="shared" si="0"/>
        <v>425540743.62</v>
      </c>
      <c r="F9" s="4">
        <f t="shared" si="0"/>
        <v>87415981.810000002</v>
      </c>
      <c r="G9" s="4">
        <f t="shared" si="0"/>
        <v>81679830.210000008</v>
      </c>
      <c r="H9" s="5">
        <f>E9-F9</f>
        <v>338124761.81</v>
      </c>
    </row>
    <row r="10" spans="1:12" x14ac:dyDescent="0.25">
      <c r="A10" s="27" t="s">
        <v>14</v>
      </c>
      <c r="B10" s="28"/>
      <c r="C10" s="5">
        <f>SUM(C11:C18)</f>
        <v>353043269.19</v>
      </c>
      <c r="D10" s="5">
        <f t="shared" ref="D10:G10" si="1">SUM(D11:D18)</f>
        <v>-17690238.990000002</v>
      </c>
      <c r="E10" s="5">
        <f t="shared" si="1"/>
        <v>335353030.19999999</v>
      </c>
      <c r="F10" s="5">
        <f t="shared" si="1"/>
        <v>68873886.689999998</v>
      </c>
      <c r="G10" s="5">
        <f t="shared" si="1"/>
        <v>63834550.920000002</v>
      </c>
      <c r="H10" s="5">
        <f>E10-F10</f>
        <v>266479143.50999999</v>
      </c>
      <c r="I10" s="6"/>
      <c r="J10" s="7"/>
      <c r="K10" s="7"/>
      <c r="L10" s="8"/>
    </row>
    <row r="11" spans="1:12" x14ac:dyDescent="0.25">
      <c r="A11" s="9"/>
      <c r="B11" s="10" t="s">
        <v>15</v>
      </c>
      <c r="C11" s="11">
        <v>14202852.800000001</v>
      </c>
      <c r="D11" s="11">
        <v>0</v>
      </c>
      <c r="E11" s="11">
        <f>C11+D11</f>
        <v>14202852.800000001</v>
      </c>
      <c r="F11" s="11">
        <v>4318262.4400000004</v>
      </c>
      <c r="G11" s="11">
        <v>2741310.11</v>
      </c>
      <c r="H11" s="11">
        <f t="shared" ref="H11:H17" si="2">E11-F11</f>
        <v>9884590.3599999994</v>
      </c>
      <c r="I11" s="12"/>
      <c r="J11" s="7"/>
      <c r="K11" s="7"/>
      <c r="L11" s="13"/>
    </row>
    <row r="12" spans="1:12" x14ac:dyDescent="0.25">
      <c r="A12" s="9"/>
      <c r="B12" s="10" t="s">
        <v>16</v>
      </c>
      <c r="C12" s="11">
        <v>4142336.79</v>
      </c>
      <c r="D12" s="11">
        <v>0</v>
      </c>
      <c r="E12" s="11">
        <f t="shared" ref="E12:E18" si="3">C12+D12</f>
        <v>4142336.79</v>
      </c>
      <c r="F12" s="11">
        <v>921636.66</v>
      </c>
      <c r="G12" s="11">
        <v>918780.66</v>
      </c>
      <c r="H12" s="11">
        <f t="shared" si="2"/>
        <v>3220700.13</v>
      </c>
      <c r="I12" s="12"/>
      <c r="J12" s="7"/>
      <c r="K12" s="7"/>
      <c r="L12" s="13"/>
    </row>
    <row r="13" spans="1:12" x14ac:dyDescent="0.25">
      <c r="A13" s="9"/>
      <c r="B13" s="10" t="s">
        <v>17</v>
      </c>
      <c r="C13" s="11">
        <v>82456669.060000002</v>
      </c>
      <c r="D13" s="11">
        <v>20000</v>
      </c>
      <c r="E13" s="11">
        <f t="shared" si="3"/>
        <v>82476669.060000002</v>
      </c>
      <c r="F13" s="11">
        <v>16831518.829999998</v>
      </c>
      <c r="G13" s="11">
        <v>16383327.67</v>
      </c>
      <c r="H13" s="11">
        <f t="shared" si="2"/>
        <v>65645150.230000004</v>
      </c>
      <c r="I13" s="12"/>
      <c r="J13" s="7"/>
      <c r="K13" s="7"/>
      <c r="L13" s="13"/>
    </row>
    <row r="14" spans="1:12" x14ac:dyDescent="0.25">
      <c r="A14" s="9"/>
      <c r="B14" s="10" t="s">
        <v>18</v>
      </c>
      <c r="C14" s="11">
        <v>3917723.32</v>
      </c>
      <c r="D14" s="11">
        <v>391376.68</v>
      </c>
      <c r="E14" s="11">
        <f t="shared" si="3"/>
        <v>4309100</v>
      </c>
      <c r="F14" s="11">
        <v>854400.99</v>
      </c>
      <c r="G14" s="11">
        <v>835841.3</v>
      </c>
      <c r="H14" s="11">
        <f t="shared" si="2"/>
        <v>3454699.01</v>
      </c>
      <c r="I14" s="12"/>
      <c r="J14" s="7"/>
      <c r="K14" s="7"/>
      <c r="L14" s="13"/>
    </row>
    <row r="15" spans="1:12" x14ac:dyDescent="0.25">
      <c r="A15" s="9"/>
      <c r="B15" s="10" t="s">
        <v>19</v>
      </c>
      <c r="C15" s="11">
        <v>106589098.15000001</v>
      </c>
      <c r="D15" s="11">
        <v>-27047623.280000001</v>
      </c>
      <c r="E15" s="11">
        <f t="shared" si="3"/>
        <v>79541474.870000005</v>
      </c>
      <c r="F15" s="11">
        <v>11993687.869999999</v>
      </c>
      <c r="G15" s="11">
        <v>11983134.59</v>
      </c>
      <c r="H15" s="11">
        <f t="shared" si="2"/>
        <v>67547787</v>
      </c>
      <c r="I15" s="12"/>
      <c r="J15" s="7"/>
      <c r="K15" s="7"/>
      <c r="L15" s="13"/>
    </row>
    <row r="16" spans="1:12" x14ac:dyDescent="0.25">
      <c r="A16" s="9"/>
      <c r="B16" s="10" t="s">
        <v>20</v>
      </c>
      <c r="C16" s="11">
        <v>147166.67000000001</v>
      </c>
      <c r="D16" s="11">
        <v>0</v>
      </c>
      <c r="E16" s="11">
        <f t="shared" si="3"/>
        <v>147166.67000000001</v>
      </c>
      <c r="F16" s="11">
        <v>31258.86</v>
      </c>
      <c r="G16" s="11">
        <v>30666.68</v>
      </c>
      <c r="H16" s="11">
        <f t="shared" si="2"/>
        <v>115907.81000000001</v>
      </c>
      <c r="I16" s="12"/>
      <c r="J16" s="7"/>
      <c r="K16" s="7"/>
      <c r="L16" s="13"/>
    </row>
    <row r="17" spans="1:12" x14ac:dyDescent="0.25">
      <c r="A17" s="9"/>
      <c r="B17" s="10" t="s">
        <v>21</v>
      </c>
      <c r="C17" s="11">
        <v>30028247.77</v>
      </c>
      <c r="D17" s="11">
        <v>0</v>
      </c>
      <c r="E17" s="11">
        <f t="shared" si="3"/>
        <v>30028247.77</v>
      </c>
      <c r="F17" s="11">
        <v>6067883.1200000001</v>
      </c>
      <c r="G17" s="11">
        <v>6055917.2999999998</v>
      </c>
      <c r="H17" s="11">
        <f t="shared" si="2"/>
        <v>23960364.649999999</v>
      </c>
      <c r="I17" s="12"/>
      <c r="J17" s="7"/>
      <c r="K17" s="7"/>
      <c r="L17" s="13"/>
    </row>
    <row r="18" spans="1:12" x14ac:dyDescent="0.25">
      <c r="A18" s="9"/>
      <c r="B18" s="10" t="s">
        <v>22</v>
      </c>
      <c r="C18" s="11">
        <v>111559174.63</v>
      </c>
      <c r="D18" s="11">
        <v>8946007.6099999994</v>
      </c>
      <c r="E18" s="11">
        <f t="shared" si="3"/>
        <v>120505182.23999999</v>
      </c>
      <c r="F18" s="11">
        <v>27855237.920000002</v>
      </c>
      <c r="G18" s="11">
        <v>24885572.609999999</v>
      </c>
      <c r="H18" s="11">
        <f>E18-F18</f>
        <v>92649944.319999993</v>
      </c>
      <c r="I18" s="12"/>
      <c r="J18" s="7"/>
      <c r="K18" s="7"/>
      <c r="L18" s="13"/>
    </row>
    <row r="19" spans="1:12" x14ac:dyDescent="0.25">
      <c r="A19" s="14"/>
      <c r="B19" s="15"/>
      <c r="C19" s="16"/>
      <c r="D19" s="16"/>
      <c r="E19" s="16"/>
      <c r="F19" s="16"/>
      <c r="G19" s="16"/>
      <c r="H19" s="16"/>
      <c r="I19" s="17"/>
      <c r="J19" s="18"/>
      <c r="K19" s="13"/>
      <c r="L19" s="17"/>
    </row>
    <row r="20" spans="1:12" x14ac:dyDescent="0.25">
      <c r="A20" s="27" t="s">
        <v>23</v>
      </c>
      <c r="B20" s="28"/>
      <c r="C20" s="5">
        <f>SUM(C21:C27)</f>
        <v>82559598.469999999</v>
      </c>
      <c r="D20" s="5">
        <f t="shared" ref="D20:G20" si="4">SUM(D21:D27)</f>
        <v>155253.20000000001</v>
      </c>
      <c r="E20" s="5">
        <f t="shared" si="4"/>
        <v>82714851.670000002</v>
      </c>
      <c r="F20" s="5">
        <f t="shared" si="4"/>
        <v>16674946.18</v>
      </c>
      <c r="G20" s="5">
        <f t="shared" si="4"/>
        <v>16072935.310000001</v>
      </c>
      <c r="H20" s="5">
        <f>E20-F20</f>
        <v>66039905.490000002</v>
      </c>
      <c r="I20" s="17"/>
      <c r="J20" s="17"/>
      <c r="K20" s="17"/>
      <c r="L20" s="17"/>
    </row>
    <row r="21" spans="1:12" x14ac:dyDescent="0.25">
      <c r="A21" s="9"/>
      <c r="B21" s="10" t="s">
        <v>24</v>
      </c>
      <c r="C21" s="11">
        <v>467944.48</v>
      </c>
      <c r="D21" s="11">
        <v>0</v>
      </c>
      <c r="E21" s="11">
        <f>C21+D21</f>
        <v>467944.48</v>
      </c>
      <c r="F21" s="11">
        <v>114885.63</v>
      </c>
      <c r="G21" s="11">
        <v>108936.38</v>
      </c>
      <c r="H21" s="11">
        <f t="shared" ref="H21:H27" si="5">E21-F21</f>
        <v>353058.85</v>
      </c>
      <c r="I21" s="17"/>
      <c r="J21" s="17"/>
      <c r="K21" s="17"/>
      <c r="L21" s="17"/>
    </row>
    <row r="22" spans="1:12" x14ac:dyDescent="0.25">
      <c r="A22" s="9"/>
      <c r="B22" s="10" t="s">
        <v>25</v>
      </c>
      <c r="C22" s="11">
        <v>65919012.25</v>
      </c>
      <c r="D22" s="11">
        <v>0</v>
      </c>
      <c r="E22" s="11">
        <f t="shared" ref="E22:E27" si="6">C22+D22</f>
        <v>65919012.25</v>
      </c>
      <c r="F22" s="11">
        <v>12431798.5</v>
      </c>
      <c r="G22" s="11">
        <v>12126054.460000001</v>
      </c>
      <c r="H22" s="11">
        <f t="shared" si="5"/>
        <v>53487213.75</v>
      </c>
      <c r="I22" s="17"/>
      <c r="J22" s="17"/>
      <c r="K22" s="17"/>
      <c r="L22" s="17"/>
    </row>
    <row r="23" spans="1:12" x14ac:dyDescent="0.25">
      <c r="A23" s="9"/>
      <c r="B23" s="10" t="s">
        <v>26</v>
      </c>
      <c r="C23" s="11">
        <v>5134079.29</v>
      </c>
      <c r="D23" s="11">
        <v>0</v>
      </c>
      <c r="E23" s="11">
        <f t="shared" si="6"/>
        <v>5134079.29</v>
      </c>
      <c r="F23" s="11">
        <v>828096.19</v>
      </c>
      <c r="G23" s="11">
        <v>732432.43</v>
      </c>
      <c r="H23" s="11">
        <f t="shared" si="5"/>
        <v>4305983.0999999996</v>
      </c>
      <c r="I23" s="17"/>
      <c r="J23" s="17"/>
      <c r="K23" s="17"/>
      <c r="L23" s="17"/>
    </row>
    <row r="24" spans="1:12" x14ac:dyDescent="0.25">
      <c r="A24" s="9"/>
      <c r="B24" s="10" t="s">
        <v>27</v>
      </c>
      <c r="C24" s="11">
        <v>1459030.53</v>
      </c>
      <c r="D24" s="11">
        <v>0</v>
      </c>
      <c r="E24" s="11">
        <f t="shared" si="6"/>
        <v>1459030.53</v>
      </c>
      <c r="F24" s="11">
        <v>225534.6</v>
      </c>
      <c r="G24" s="11">
        <v>225534.6</v>
      </c>
      <c r="H24" s="11">
        <f t="shared" si="5"/>
        <v>1233495.93</v>
      </c>
      <c r="I24" s="17"/>
      <c r="J24" s="17"/>
      <c r="K24" s="17"/>
      <c r="L24" s="17"/>
    </row>
    <row r="25" spans="1:12" x14ac:dyDescent="0.25">
      <c r="A25" s="9"/>
      <c r="B25" s="10" t="s">
        <v>28</v>
      </c>
      <c r="C25" s="11">
        <v>1423320.95</v>
      </c>
      <c r="D25" s="11">
        <v>0</v>
      </c>
      <c r="E25" s="11">
        <f t="shared" si="6"/>
        <v>1423320.95</v>
      </c>
      <c r="F25" s="11">
        <v>322083.25</v>
      </c>
      <c r="G25" s="11">
        <v>322083.25</v>
      </c>
      <c r="H25" s="11">
        <f t="shared" si="5"/>
        <v>1101237.7</v>
      </c>
      <c r="I25" s="17"/>
      <c r="J25" s="17"/>
      <c r="K25" s="17"/>
      <c r="L25" s="17"/>
    </row>
    <row r="26" spans="1:12" x14ac:dyDescent="0.25">
      <c r="A26" s="9"/>
      <c r="B26" s="10" t="s">
        <v>29</v>
      </c>
      <c r="C26" s="11">
        <v>475518.11</v>
      </c>
      <c r="D26" s="11">
        <v>0</v>
      </c>
      <c r="E26" s="11">
        <f t="shared" si="6"/>
        <v>475518.11</v>
      </c>
      <c r="F26" s="11">
        <v>120473.42</v>
      </c>
      <c r="G26" s="11">
        <v>91690.58</v>
      </c>
      <c r="H26" s="11">
        <f t="shared" si="5"/>
        <v>355044.69</v>
      </c>
      <c r="I26" s="17"/>
      <c r="J26" s="17"/>
      <c r="K26" s="17"/>
      <c r="L26" s="17"/>
    </row>
    <row r="27" spans="1:12" x14ac:dyDescent="0.25">
      <c r="A27" s="9"/>
      <c r="B27" s="10" t="s">
        <v>30</v>
      </c>
      <c r="C27" s="11">
        <v>7680692.8600000003</v>
      </c>
      <c r="D27" s="11">
        <v>155253.20000000001</v>
      </c>
      <c r="E27" s="11">
        <f t="shared" si="6"/>
        <v>7835946.0600000005</v>
      </c>
      <c r="F27" s="11">
        <v>2632074.59</v>
      </c>
      <c r="G27" s="11">
        <v>2466203.61</v>
      </c>
      <c r="H27" s="11">
        <f t="shared" si="5"/>
        <v>5203871.4700000007</v>
      </c>
      <c r="I27" s="17"/>
      <c r="J27" s="17"/>
      <c r="K27" s="17"/>
      <c r="L27" s="17"/>
    </row>
    <row r="28" spans="1:12" x14ac:dyDescent="0.25">
      <c r="A28" s="14"/>
      <c r="B28" s="15"/>
      <c r="C28" s="16"/>
      <c r="D28" s="16"/>
      <c r="E28" s="16"/>
      <c r="F28" s="16"/>
      <c r="G28" s="16"/>
      <c r="H28" s="16"/>
      <c r="I28" s="17"/>
      <c r="J28" s="17"/>
      <c r="K28" s="17"/>
      <c r="L28" s="17"/>
    </row>
    <row r="29" spans="1:12" x14ac:dyDescent="0.25">
      <c r="A29" s="27" t="s">
        <v>31</v>
      </c>
      <c r="B29" s="28"/>
      <c r="C29" s="5">
        <f>SUM(C30:C38)</f>
        <v>7472861.75</v>
      </c>
      <c r="D29" s="5">
        <f t="shared" ref="D29:G29" si="7">SUM(D30:D38)</f>
        <v>0</v>
      </c>
      <c r="E29" s="5">
        <f t="shared" si="7"/>
        <v>7472861.75</v>
      </c>
      <c r="F29" s="5">
        <f t="shared" si="7"/>
        <v>1867148.94</v>
      </c>
      <c r="G29" s="5">
        <f t="shared" si="7"/>
        <v>1772343.98</v>
      </c>
      <c r="H29" s="5">
        <f>E29-F29</f>
        <v>5605712.8100000005</v>
      </c>
      <c r="I29" s="17"/>
      <c r="J29" s="17"/>
      <c r="K29" s="17"/>
      <c r="L29" s="17"/>
    </row>
    <row r="30" spans="1:12" x14ac:dyDescent="0.25">
      <c r="A30" s="9"/>
      <c r="B30" s="10" t="s">
        <v>32</v>
      </c>
      <c r="C30" s="19">
        <v>2989118.62</v>
      </c>
      <c r="D30" s="11">
        <v>3000</v>
      </c>
      <c r="E30" s="11">
        <f>C30+D30</f>
        <v>2992118.62</v>
      </c>
      <c r="F30" s="11">
        <v>668689.39</v>
      </c>
      <c r="G30" s="11">
        <v>665989.39</v>
      </c>
      <c r="H30" s="11">
        <f t="shared" ref="H30:H38" si="8">E30-F30</f>
        <v>2323429.23</v>
      </c>
      <c r="I30" s="17"/>
      <c r="J30" s="17"/>
      <c r="K30" s="17"/>
      <c r="L30" s="17"/>
    </row>
    <row r="31" spans="1:12" x14ac:dyDescent="0.25">
      <c r="A31" s="9"/>
      <c r="B31" s="10" t="s">
        <v>33</v>
      </c>
      <c r="C31" s="11">
        <v>0</v>
      </c>
      <c r="D31" s="11">
        <v>0</v>
      </c>
      <c r="E31" s="11">
        <f t="shared" ref="E31:E38" si="9">C31+D31</f>
        <v>0</v>
      </c>
      <c r="F31" s="11">
        <v>0</v>
      </c>
      <c r="G31" s="11">
        <v>0</v>
      </c>
      <c r="H31" s="11">
        <f t="shared" si="8"/>
        <v>0</v>
      </c>
      <c r="I31" s="17"/>
      <c r="J31" s="17"/>
      <c r="K31" s="17"/>
      <c r="L31" s="17"/>
    </row>
    <row r="32" spans="1:12" x14ac:dyDescent="0.25">
      <c r="A32" s="9"/>
      <c r="B32" s="10" t="s">
        <v>34</v>
      </c>
      <c r="C32" s="11">
        <v>0</v>
      </c>
      <c r="D32" s="11">
        <v>0</v>
      </c>
      <c r="E32" s="11">
        <f t="shared" si="9"/>
        <v>0</v>
      </c>
      <c r="F32" s="11">
        <v>0</v>
      </c>
      <c r="G32" s="11">
        <v>0</v>
      </c>
      <c r="H32" s="11">
        <f t="shared" si="8"/>
        <v>0</v>
      </c>
      <c r="I32" s="17"/>
      <c r="J32" s="17"/>
      <c r="K32" s="17"/>
      <c r="L32" s="17"/>
    </row>
    <row r="33" spans="1:12" x14ac:dyDescent="0.25">
      <c r="A33" s="9"/>
      <c r="B33" s="10" t="s">
        <v>35</v>
      </c>
      <c r="C33" s="11">
        <v>0</v>
      </c>
      <c r="D33" s="11">
        <v>0</v>
      </c>
      <c r="E33" s="11">
        <f t="shared" si="9"/>
        <v>0</v>
      </c>
      <c r="F33" s="11">
        <v>0</v>
      </c>
      <c r="G33" s="11">
        <v>0</v>
      </c>
      <c r="H33" s="11">
        <f t="shared" si="8"/>
        <v>0</v>
      </c>
      <c r="I33" s="17"/>
      <c r="J33" s="17"/>
      <c r="K33" s="17"/>
      <c r="L33" s="17"/>
    </row>
    <row r="34" spans="1:12" x14ac:dyDescent="0.25">
      <c r="A34" s="9"/>
      <c r="B34" s="10" t="s">
        <v>36</v>
      </c>
      <c r="C34" s="19">
        <v>2338732.62</v>
      </c>
      <c r="D34" s="11">
        <v>0</v>
      </c>
      <c r="E34" s="11">
        <f t="shared" si="9"/>
        <v>2338732.62</v>
      </c>
      <c r="F34" s="11">
        <v>641946.35</v>
      </c>
      <c r="G34" s="11">
        <v>640301.39</v>
      </c>
      <c r="H34" s="11">
        <f t="shared" si="8"/>
        <v>1696786.27</v>
      </c>
      <c r="I34" s="17"/>
      <c r="J34" s="17"/>
      <c r="K34" s="17"/>
      <c r="L34" s="17"/>
    </row>
    <row r="35" spans="1:12" x14ac:dyDescent="0.25">
      <c r="A35" s="9"/>
      <c r="B35" s="10" t="s">
        <v>37</v>
      </c>
      <c r="C35" s="11">
        <v>0</v>
      </c>
      <c r="D35" s="11">
        <v>0</v>
      </c>
      <c r="E35" s="11">
        <f t="shared" si="9"/>
        <v>0</v>
      </c>
      <c r="F35" s="11"/>
      <c r="G35" s="11"/>
      <c r="H35" s="11">
        <f t="shared" si="8"/>
        <v>0</v>
      </c>
      <c r="I35" s="17"/>
      <c r="J35" s="17"/>
      <c r="K35" s="17"/>
      <c r="L35" s="17"/>
    </row>
    <row r="36" spans="1:12" x14ac:dyDescent="0.25">
      <c r="A36" s="9"/>
      <c r="B36" s="10" t="s">
        <v>38</v>
      </c>
      <c r="C36" s="19">
        <v>1336077.17</v>
      </c>
      <c r="D36" s="11">
        <v>0</v>
      </c>
      <c r="E36" s="11">
        <f t="shared" si="9"/>
        <v>1336077.17</v>
      </c>
      <c r="F36" s="11">
        <v>411945.41</v>
      </c>
      <c r="G36" s="11">
        <v>321945.40999999997</v>
      </c>
      <c r="H36" s="11">
        <f t="shared" si="8"/>
        <v>924131.76</v>
      </c>
      <c r="I36" s="17"/>
      <c r="J36" s="17"/>
      <c r="K36" s="17"/>
      <c r="L36" s="17"/>
    </row>
    <row r="37" spans="1:12" x14ac:dyDescent="0.25">
      <c r="A37" s="9"/>
      <c r="B37" s="10" t="s">
        <v>39</v>
      </c>
      <c r="C37" s="11">
        <v>754933.34</v>
      </c>
      <c r="D37" s="11">
        <v>-3000</v>
      </c>
      <c r="E37" s="11">
        <f t="shared" si="9"/>
        <v>751933.34</v>
      </c>
      <c r="F37" s="11">
        <v>139832.20000000001</v>
      </c>
      <c r="G37" s="11">
        <v>139832.20000000001</v>
      </c>
      <c r="H37" s="11">
        <f t="shared" si="8"/>
        <v>612101.1399999999</v>
      </c>
      <c r="I37" s="17"/>
      <c r="J37" s="17"/>
      <c r="K37" s="17"/>
      <c r="L37" s="17"/>
    </row>
    <row r="38" spans="1:12" x14ac:dyDescent="0.25">
      <c r="A38" s="9"/>
      <c r="B38" s="10" t="s">
        <v>40</v>
      </c>
      <c r="C38" s="19">
        <v>54000</v>
      </c>
      <c r="D38" s="11">
        <v>0</v>
      </c>
      <c r="E38" s="11">
        <f t="shared" si="9"/>
        <v>54000</v>
      </c>
      <c r="F38" s="11">
        <v>4735.59</v>
      </c>
      <c r="G38" s="11">
        <v>4275.59</v>
      </c>
      <c r="H38" s="11">
        <f t="shared" si="8"/>
        <v>49264.41</v>
      </c>
      <c r="I38" s="17"/>
      <c r="J38" s="17"/>
      <c r="K38" s="17"/>
      <c r="L38" s="17"/>
    </row>
    <row r="39" spans="1:12" x14ac:dyDescent="0.25">
      <c r="A39" s="14"/>
      <c r="B39" s="15"/>
      <c r="C39" s="16"/>
      <c r="D39" s="16"/>
      <c r="E39" s="16"/>
      <c r="F39" s="16"/>
      <c r="G39" s="16"/>
      <c r="H39" s="16"/>
    </row>
    <row r="40" spans="1:12" x14ac:dyDescent="0.25">
      <c r="A40" s="27" t="s">
        <v>41</v>
      </c>
      <c r="B40" s="28"/>
      <c r="C40" s="5">
        <f>SUM(C41:C44)</f>
        <v>0</v>
      </c>
      <c r="D40" s="5">
        <f t="shared" ref="D40:G40" si="10">SUM(D41:D44)</f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>E40-F40</f>
        <v>0</v>
      </c>
    </row>
    <row r="41" spans="1:12" x14ac:dyDescent="0.25">
      <c r="A41" s="9"/>
      <c r="B41" s="10" t="s">
        <v>42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12" x14ac:dyDescent="0.25">
      <c r="A42" s="9"/>
      <c r="B42" s="10" t="s">
        <v>43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12" x14ac:dyDescent="0.25">
      <c r="A43" s="9"/>
      <c r="B43" s="10" t="s">
        <v>44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12" x14ac:dyDescent="0.25">
      <c r="A44" s="9"/>
      <c r="B44" s="10" t="s">
        <v>45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1:12" x14ac:dyDescent="0.25">
      <c r="A45" s="14"/>
      <c r="B45" s="15"/>
      <c r="C45" s="16"/>
      <c r="D45" s="16"/>
      <c r="E45" s="16"/>
      <c r="F45" s="16"/>
      <c r="G45" s="16"/>
      <c r="H45" s="16"/>
    </row>
    <row r="46" spans="1:12" x14ac:dyDescent="0.25">
      <c r="A46" s="27" t="s">
        <v>46</v>
      </c>
      <c r="B46" s="28"/>
      <c r="C46" s="5">
        <f>C47+C57+C66+C77</f>
        <v>0</v>
      </c>
      <c r="D46" s="5">
        <f t="shared" ref="D46:G46" si="11">D47+D57+D66+D77</f>
        <v>37671712.399999999</v>
      </c>
      <c r="E46" s="5">
        <f t="shared" si="11"/>
        <v>37671712.399999999</v>
      </c>
      <c r="F46" s="5">
        <f t="shared" si="11"/>
        <v>7471693.7999999998</v>
      </c>
      <c r="G46" s="5">
        <f t="shared" si="11"/>
        <v>4790379.2699999996</v>
      </c>
      <c r="H46" s="5">
        <f>E46-F46</f>
        <v>30200018.599999998</v>
      </c>
    </row>
    <row r="47" spans="1:12" x14ac:dyDescent="0.25">
      <c r="A47" s="27" t="s">
        <v>14</v>
      </c>
      <c r="B47" s="28"/>
      <c r="C47" s="5">
        <f>SUM(C48:C55)</f>
        <v>0</v>
      </c>
      <c r="D47" s="5">
        <f t="shared" ref="D47:G47" si="12">SUM(D48:D55)</f>
        <v>32007893.199999999</v>
      </c>
      <c r="E47" s="5">
        <f t="shared" si="12"/>
        <v>32007893.199999999</v>
      </c>
      <c r="F47" s="5">
        <f t="shared" si="12"/>
        <v>2972091.92</v>
      </c>
      <c r="G47" s="5">
        <f t="shared" si="12"/>
        <v>2972091.92</v>
      </c>
      <c r="H47" s="5">
        <f>E47-F47</f>
        <v>29035801.280000001</v>
      </c>
    </row>
    <row r="48" spans="1:12" x14ac:dyDescent="0.25">
      <c r="A48" s="9"/>
      <c r="B48" s="10" t="s">
        <v>15</v>
      </c>
      <c r="C48" s="11">
        <v>0</v>
      </c>
      <c r="D48" s="11">
        <v>0</v>
      </c>
      <c r="E48" s="11">
        <f>C48+D48</f>
        <v>0</v>
      </c>
      <c r="F48" s="11">
        <v>0</v>
      </c>
      <c r="G48" s="11">
        <v>0</v>
      </c>
      <c r="H48" s="11">
        <f t="shared" ref="H48:H55" si="13">E48-F48</f>
        <v>0</v>
      </c>
    </row>
    <row r="49" spans="1:8" x14ac:dyDescent="0.25">
      <c r="A49" s="9"/>
      <c r="B49" s="10" t="s">
        <v>16</v>
      </c>
      <c r="C49" s="11">
        <v>0</v>
      </c>
      <c r="D49" s="11">
        <v>0</v>
      </c>
      <c r="E49" s="11">
        <f t="shared" ref="E49:E55" si="14">C49+D49</f>
        <v>0</v>
      </c>
      <c r="F49" s="11">
        <v>0</v>
      </c>
      <c r="G49" s="11">
        <v>0</v>
      </c>
      <c r="H49" s="11">
        <f t="shared" si="13"/>
        <v>0</v>
      </c>
    </row>
    <row r="50" spans="1:8" x14ac:dyDescent="0.25">
      <c r="A50" s="9"/>
      <c r="B50" s="10" t="s">
        <v>17</v>
      </c>
      <c r="C50" s="11">
        <v>0</v>
      </c>
      <c r="D50" s="11">
        <v>0</v>
      </c>
      <c r="E50" s="11">
        <f t="shared" si="14"/>
        <v>0</v>
      </c>
      <c r="F50" s="11">
        <v>0</v>
      </c>
      <c r="G50" s="11">
        <v>0</v>
      </c>
      <c r="H50" s="11">
        <f t="shared" si="13"/>
        <v>0</v>
      </c>
    </row>
    <row r="51" spans="1:8" x14ac:dyDescent="0.25">
      <c r="A51" s="9"/>
      <c r="B51" s="10" t="s">
        <v>18</v>
      </c>
      <c r="C51" s="11">
        <v>0</v>
      </c>
      <c r="D51" s="11">
        <v>0</v>
      </c>
      <c r="E51" s="11">
        <f t="shared" si="14"/>
        <v>0</v>
      </c>
      <c r="F51" s="11">
        <v>0</v>
      </c>
      <c r="G51" s="11">
        <v>0</v>
      </c>
      <c r="H51" s="11">
        <f t="shared" si="13"/>
        <v>0</v>
      </c>
    </row>
    <row r="52" spans="1:8" x14ac:dyDescent="0.25">
      <c r="A52" s="9"/>
      <c r="B52" s="10" t="s">
        <v>19</v>
      </c>
      <c r="C52" s="11"/>
      <c r="D52" s="11">
        <v>32007893.199999999</v>
      </c>
      <c r="E52" s="11">
        <f t="shared" si="14"/>
        <v>32007893.199999999</v>
      </c>
      <c r="F52" s="11">
        <v>2972091.92</v>
      </c>
      <c r="G52" s="11">
        <v>2972091.92</v>
      </c>
      <c r="H52" s="11">
        <f t="shared" si="13"/>
        <v>29035801.280000001</v>
      </c>
    </row>
    <row r="53" spans="1:8" x14ac:dyDescent="0.25">
      <c r="A53" s="9"/>
      <c r="B53" s="10" t="s">
        <v>20</v>
      </c>
      <c r="C53" s="11">
        <v>0</v>
      </c>
      <c r="D53" s="11">
        <v>0</v>
      </c>
      <c r="E53" s="11">
        <f t="shared" si="14"/>
        <v>0</v>
      </c>
      <c r="F53" s="11">
        <v>0</v>
      </c>
      <c r="G53" s="11">
        <v>0</v>
      </c>
      <c r="H53" s="11">
        <f t="shared" si="13"/>
        <v>0</v>
      </c>
    </row>
    <row r="54" spans="1:8" x14ac:dyDescent="0.25">
      <c r="A54" s="9"/>
      <c r="B54" s="10" t="s">
        <v>21</v>
      </c>
      <c r="C54" s="11">
        <v>0</v>
      </c>
      <c r="D54" s="11">
        <v>0</v>
      </c>
      <c r="E54" s="11">
        <f t="shared" si="14"/>
        <v>0</v>
      </c>
      <c r="F54" s="11">
        <v>0</v>
      </c>
      <c r="G54" s="11">
        <v>0</v>
      </c>
      <c r="H54" s="11">
        <f t="shared" si="13"/>
        <v>0</v>
      </c>
    </row>
    <row r="55" spans="1:8" x14ac:dyDescent="0.25">
      <c r="A55" s="9"/>
      <c r="B55" s="10" t="s">
        <v>22</v>
      </c>
      <c r="C55" s="11">
        <v>0</v>
      </c>
      <c r="D55" s="11">
        <v>0</v>
      </c>
      <c r="E55" s="11">
        <f t="shared" si="14"/>
        <v>0</v>
      </c>
      <c r="F55" s="11">
        <v>0</v>
      </c>
      <c r="G55" s="11">
        <v>0</v>
      </c>
      <c r="H55" s="11">
        <f t="shared" si="13"/>
        <v>0</v>
      </c>
    </row>
    <row r="56" spans="1:8" x14ac:dyDescent="0.25">
      <c r="A56" s="14"/>
      <c r="B56" s="15"/>
      <c r="C56" s="16"/>
      <c r="D56" s="16"/>
      <c r="E56" s="16"/>
      <c r="F56" s="16"/>
      <c r="G56" s="16"/>
      <c r="H56" s="16"/>
    </row>
    <row r="57" spans="1:8" x14ac:dyDescent="0.25">
      <c r="A57" s="27" t="s">
        <v>23</v>
      </c>
      <c r="B57" s="28"/>
      <c r="C57" s="5">
        <f>SUM(C58:C64)</f>
        <v>0</v>
      </c>
      <c r="D57" s="5">
        <f t="shared" ref="D57:G57" si="15">SUM(D58:D64)</f>
        <v>5663819.2000000002</v>
      </c>
      <c r="E57" s="5">
        <f t="shared" si="15"/>
        <v>5663819.2000000002</v>
      </c>
      <c r="F57" s="5">
        <f t="shared" si="15"/>
        <v>4499601.88</v>
      </c>
      <c r="G57" s="5">
        <f t="shared" si="15"/>
        <v>1818287.35</v>
      </c>
      <c r="H57" s="5">
        <f>E57-F57</f>
        <v>1164217.3200000003</v>
      </c>
    </row>
    <row r="58" spans="1:8" x14ac:dyDescent="0.25">
      <c r="A58" s="9"/>
      <c r="B58" s="10" t="s">
        <v>24</v>
      </c>
      <c r="C58" s="11">
        <v>0</v>
      </c>
      <c r="D58" s="11">
        <v>0</v>
      </c>
      <c r="E58" s="11">
        <f>C58+D58</f>
        <v>0</v>
      </c>
      <c r="F58" s="11">
        <v>0</v>
      </c>
      <c r="G58" s="11">
        <v>0</v>
      </c>
      <c r="H58" s="11">
        <f t="shared" ref="H58:H64" si="16">E58-F58</f>
        <v>0</v>
      </c>
    </row>
    <row r="59" spans="1:8" x14ac:dyDescent="0.25">
      <c r="A59" s="9"/>
      <c r="B59" s="10" t="s">
        <v>25</v>
      </c>
      <c r="C59" s="11">
        <v>0</v>
      </c>
      <c r="D59" s="11">
        <v>5663819.2000000002</v>
      </c>
      <c r="E59" s="11">
        <f t="shared" ref="E59:E64" si="17">C59+D59</f>
        <v>5663819.2000000002</v>
      </c>
      <c r="F59" s="11">
        <v>4499601.88</v>
      </c>
      <c r="G59" s="11">
        <v>1818287.35</v>
      </c>
      <c r="H59" s="11">
        <f t="shared" si="16"/>
        <v>1164217.3200000003</v>
      </c>
    </row>
    <row r="60" spans="1:8" x14ac:dyDescent="0.25">
      <c r="A60" s="9"/>
      <c r="B60" s="10" t="s">
        <v>26</v>
      </c>
      <c r="C60" s="11">
        <v>0</v>
      </c>
      <c r="D60" s="11">
        <v>0</v>
      </c>
      <c r="E60" s="11">
        <f t="shared" si="17"/>
        <v>0</v>
      </c>
      <c r="F60" s="11">
        <v>0</v>
      </c>
      <c r="G60" s="11">
        <v>0</v>
      </c>
      <c r="H60" s="11">
        <f t="shared" si="16"/>
        <v>0</v>
      </c>
    </row>
    <row r="61" spans="1:8" x14ac:dyDescent="0.25">
      <c r="A61" s="9"/>
      <c r="B61" s="10" t="s">
        <v>27</v>
      </c>
      <c r="C61" s="11">
        <v>0</v>
      </c>
      <c r="D61" s="11">
        <v>0</v>
      </c>
      <c r="E61" s="11">
        <f t="shared" si="17"/>
        <v>0</v>
      </c>
      <c r="F61" s="11">
        <v>0</v>
      </c>
      <c r="G61" s="11">
        <v>0</v>
      </c>
      <c r="H61" s="11">
        <f t="shared" si="16"/>
        <v>0</v>
      </c>
    </row>
    <row r="62" spans="1:8" x14ac:dyDescent="0.25">
      <c r="A62" s="9"/>
      <c r="B62" s="10" t="s">
        <v>28</v>
      </c>
      <c r="C62" s="11">
        <v>0</v>
      </c>
      <c r="D62" s="11">
        <v>0</v>
      </c>
      <c r="E62" s="11">
        <f t="shared" si="17"/>
        <v>0</v>
      </c>
      <c r="F62" s="11">
        <v>0</v>
      </c>
      <c r="G62" s="11">
        <v>0</v>
      </c>
      <c r="H62" s="11">
        <f t="shared" si="16"/>
        <v>0</v>
      </c>
    </row>
    <row r="63" spans="1:8" x14ac:dyDescent="0.25">
      <c r="A63" s="9"/>
      <c r="B63" s="10" t="s">
        <v>29</v>
      </c>
      <c r="C63" s="11">
        <v>0</v>
      </c>
      <c r="D63" s="11">
        <v>0</v>
      </c>
      <c r="E63" s="11">
        <f t="shared" si="17"/>
        <v>0</v>
      </c>
      <c r="F63" s="11">
        <v>0</v>
      </c>
      <c r="G63" s="11">
        <v>0</v>
      </c>
      <c r="H63" s="11">
        <f t="shared" si="16"/>
        <v>0</v>
      </c>
    </row>
    <row r="64" spans="1:8" x14ac:dyDescent="0.25">
      <c r="A64" s="9"/>
      <c r="B64" s="10" t="s">
        <v>30</v>
      </c>
      <c r="C64" s="11">
        <v>0</v>
      </c>
      <c r="D64" s="11">
        <v>0</v>
      </c>
      <c r="E64" s="11">
        <f t="shared" si="17"/>
        <v>0</v>
      </c>
      <c r="F64" s="11">
        <v>0</v>
      </c>
      <c r="G64" s="11">
        <v>0</v>
      </c>
      <c r="H64" s="11">
        <f t="shared" si="16"/>
        <v>0</v>
      </c>
    </row>
    <row r="65" spans="1:8" x14ac:dyDescent="0.25">
      <c r="A65" s="14"/>
      <c r="B65" s="15"/>
      <c r="C65" s="16"/>
      <c r="D65" s="16"/>
      <c r="E65" s="16"/>
      <c r="F65" s="16"/>
      <c r="G65" s="16"/>
      <c r="H65" s="16"/>
    </row>
    <row r="66" spans="1:8" x14ac:dyDescent="0.25">
      <c r="A66" s="27" t="s">
        <v>31</v>
      </c>
      <c r="B66" s="28"/>
      <c r="C66" s="5">
        <f>SUM(C67:C75)</f>
        <v>0</v>
      </c>
      <c r="D66" s="5">
        <f t="shared" ref="D66:G66" si="18">SUM(D67:D75)</f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>E66-F66</f>
        <v>0</v>
      </c>
    </row>
    <row r="67" spans="1:8" x14ac:dyDescent="0.25">
      <c r="A67" s="9"/>
      <c r="B67" s="10" t="s">
        <v>32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ref="H67:H75" si="19">E67-F67</f>
        <v>0</v>
      </c>
    </row>
    <row r="68" spans="1:8" x14ac:dyDescent="0.25">
      <c r="A68" s="9"/>
      <c r="B68" s="10" t="s">
        <v>33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9"/>
        <v>0</v>
      </c>
    </row>
    <row r="69" spans="1:8" x14ac:dyDescent="0.25">
      <c r="A69" s="9"/>
      <c r="B69" s="10" t="s">
        <v>34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9"/>
        <v>0</v>
      </c>
    </row>
    <row r="70" spans="1:8" x14ac:dyDescent="0.25">
      <c r="A70" s="9"/>
      <c r="B70" s="10" t="s">
        <v>35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9"/>
        <v>0</v>
      </c>
    </row>
    <row r="71" spans="1:8" x14ac:dyDescent="0.25">
      <c r="A71" s="9"/>
      <c r="B71" s="10" t="s">
        <v>36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9"/>
        <v>0</v>
      </c>
    </row>
    <row r="72" spans="1:8" x14ac:dyDescent="0.25">
      <c r="A72" s="9"/>
      <c r="B72" s="10" t="s">
        <v>37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9"/>
        <v>0</v>
      </c>
    </row>
    <row r="73" spans="1:8" x14ac:dyDescent="0.25">
      <c r="A73" s="9"/>
      <c r="B73" s="10" t="s">
        <v>38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f t="shared" si="19"/>
        <v>0</v>
      </c>
    </row>
    <row r="74" spans="1:8" x14ac:dyDescent="0.25">
      <c r="A74" s="9"/>
      <c r="B74" s="10" t="s">
        <v>39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 t="shared" si="19"/>
        <v>0</v>
      </c>
    </row>
    <row r="75" spans="1:8" x14ac:dyDescent="0.25">
      <c r="A75" s="9"/>
      <c r="B75" s="10" t="s">
        <v>40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si="19"/>
        <v>0</v>
      </c>
    </row>
    <row r="76" spans="1:8" x14ac:dyDescent="0.25">
      <c r="A76" s="14"/>
      <c r="B76" s="15"/>
      <c r="C76" s="16"/>
      <c r="D76" s="16"/>
      <c r="E76" s="16"/>
      <c r="F76" s="16"/>
      <c r="G76" s="16"/>
      <c r="H76" s="16"/>
    </row>
    <row r="77" spans="1:8" x14ac:dyDescent="0.25">
      <c r="A77" s="27" t="s">
        <v>41</v>
      </c>
      <c r="B77" s="28"/>
      <c r="C77" s="5">
        <f>SUM(C78:C81)</f>
        <v>0</v>
      </c>
      <c r="D77" s="5">
        <f t="shared" ref="D77:G77" si="20">SUM(D78:D81)</f>
        <v>0</v>
      </c>
      <c r="E77" s="5">
        <f t="shared" si="20"/>
        <v>0</v>
      </c>
      <c r="F77" s="5">
        <f t="shared" si="20"/>
        <v>0</v>
      </c>
      <c r="G77" s="5">
        <f t="shared" si="20"/>
        <v>0</v>
      </c>
      <c r="H77" s="5">
        <f>E77-F77</f>
        <v>0</v>
      </c>
    </row>
    <row r="78" spans="1:8" x14ac:dyDescent="0.25">
      <c r="A78" s="9"/>
      <c r="B78" s="10" t="s">
        <v>42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1:8" x14ac:dyDescent="0.25">
      <c r="A79" s="9"/>
      <c r="B79" s="10" t="s">
        <v>43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1" si="21">E79-F79</f>
        <v>0</v>
      </c>
    </row>
    <row r="80" spans="1:8" x14ac:dyDescent="0.25">
      <c r="A80" s="9"/>
      <c r="B80" s="10" t="s">
        <v>44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21"/>
        <v>0</v>
      </c>
    </row>
    <row r="81" spans="1:8" x14ac:dyDescent="0.25">
      <c r="A81" s="9"/>
      <c r="B81" s="10" t="s">
        <v>45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21"/>
        <v>0</v>
      </c>
    </row>
    <row r="82" spans="1:8" x14ac:dyDescent="0.25">
      <c r="A82" s="14"/>
      <c r="B82" s="15"/>
      <c r="C82" s="16"/>
      <c r="D82" s="16"/>
      <c r="E82" s="16"/>
      <c r="F82" s="16"/>
      <c r="G82" s="16"/>
      <c r="H82" s="16"/>
    </row>
    <row r="83" spans="1:8" x14ac:dyDescent="0.25">
      <c r="A83" s="27" t="s">
        <v>47</v>
      </c>
      <c r="B83" s="28"/>
      <c r="C83" s="5">
        <f>C9+C47</f>
        <v>443075729.40999997</v>
      </c>
      <c r="D83" s="5">
        <f>D9+D46</f>
        <v>20136726.609999996</v>
      </c>
      <c r="E83" s="5">
        <f>E9+E46</f>
        <v>463212456.01999998</v>
      </c>
      <c r="F83" s="5">
        <f>F9+F46</f>
        <v>94887675.609999999</v>
      </c>
      <c r="G83" s="5">
        <f>G9+G46</f>
        <v>86470209.480000004</v>
      </c>
      <c r="H83" s="5">
        <f>E83-F83</f>
        <v>368324780.40999997</v>
      </c>
    </row>
    <row r="84" spans="1:8" ht="15.75" thickBot="1" x14ac:dyDescent="0.3">
      <c r="A84" s="20"/>
      <c r="B84" s="21"/>
      <c r="C84" s="22"/>
      <c r="D84" s="22"/>
      <c r="E84" s="22"/>
      <c r="F84" s="22"/>
      <c r="G84" s="22"/>
      <c r="H84" s="22"/>
    </row>
    <row r="93" spans="1:8" s="23" customFormat="1" ht="12.75" x14ac:dyDescent="0.2"/>
    <row r="94" spans="1:8" s="23" customFormat="1" ht="12.75" x14ac:dyDescent="0.2"/>
    <row r="95" spans="1:8" s="23" customFormat="1" ht="12.75" x14ac:dyDescent="0.2"/>
    <row r="96" spans="1:8" s="23" customFormat="1" ht="12.75" x14ac:dyDescent="0.2"/>
    <row r="97" spans="8:10" s="23" customFormat="1" ht="12.75" x14ac:dyDescent="0.2"/>
    <row r="98" spans="8:10" s="23" customFormat="1" ht="12.75" x14ac:dyDescent="0.2"/>
    <row r="99" spans="8:10" s="24" customFormat="1" x14ac:dyDescent="0.25">
      <c r="H99" s="25"/>
    </row>
    <row r="100" spans="8:10" s="24" customFormat="1" x14ac:dyDescent="0.25">
      <c r="H100" s="25"/>
      <c r="I100" s="26"/>
      <c r="J100" s="26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51181102362204722" top="2.1259842519685042" bottom="0.94488188976377963" header="0.31496062992125984" footer="0.31496062992125984"/>
  <pageSetup scale="67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 OK</vt:lpstr>
      <vt:lpstr>'EA PE FINALIDAD Y FUNCION OK'!Área_de_impresión</vt:lpstr>
      <vt:lpstr>'EA PE FINALIDAD Y FUNCION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2017-04-27T22:56:39Z</cp:lastPrinted>
  <dcterms:created xsi:type="dcterms:W3CDTF">2017-04-25T22:40:42Z</dcterms:created>
  <dcterms:modified xsi:type="dcterms:W3CDTF">2017-04-27T22:56:44Z</dcterms:modified>
</cp:coreProperties>
</file>