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3. 1ER TRIMESTRE\PDF SIN FIRMAS\"/>
    </mc:Choice>
  </mc:AlternateContent>
  <bookViews>
    <workbookView xWindow="0" yWindow="0" windowWidth="24000" windowHeight="9435"/>
  </bookViews>
  <sheets>
    <sheet name=" EA PE CAPITULO Y CONCEPTO OK" sheetId="1" r:id="rId1"/>
  </sheets>
  <definedNames>
    <definedName name="_xlnm.Print_Area" localSheetId="0">' EA PE CAPITULO Y CONCEPTO OK'!$A$1:$H$175</definedName>
    <definedName name="_xlnm.Print_Titles" localSheetId="0">' EA PE CAPITULO Y CONCEPTO OK'!$1:$8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E157" i="1"/>
  <c r="E156" i="1"/>
  <c r="E155" i="1"/>
  <c r="E154" i="1"/>
  <c r="E153" i="1"/>
  <c r="H153" i="1" s="1"/>
  <c r="E152" i="1"/>
  <c r="H152" i="1" s="1"/>
  <c r="D151" i="1"/>
  <c r="C151" i="1"/>
  <c r="E151" i="1" s="1"/>
  <c r="E150" i="1"/>
  <c r="H150" i="1" s="1"/>
  <c r="E149" i="1"/>
  <c r="E148" i="1"/>
  <c r="G147" i="1"/>
  <c r="F147" i="1"/>
  <c r="E147" i="1"/>
  <c r="H147" i="1" s="1"/>
  <c r="D147" i="1"/>
  <c r="C147" i="1"/>
  <c r="E146" i="1"/>
  <c r="H146" i="1" s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G138" i="1"/>
  <c r="F138" i="1"/>
  <c r="E138" i="1"/>
  <c r="H138" i="1" s="1"/>
  <c r="D138" i="1"/>
  <c r="C138" i="1"/>
  <c r="E137" i="1"/>
  <c r="H137" i="1" s="1"/>
  <c r="E136" i="1"/>
  <c r="H136" i="1" s="1"/>
  <c r="E135" i="1"/>
  <c r="H135" i="1" s="1"/>
  <c r="G134" i="1"/>
  <c r="F134" i="1"/>
  <c r="D134" i="1"/>
  <c r="C134" i="1"/>
  <c r="E134" i="1" s="1"/>
  <c r="H134" i="1" s="1"/>
  <c r="E133" i="1"/>
  <c r="H133" i="1" s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H125" i="1" s="1"/>
  <c r="G124" i="1"/>
  <c r="F124" i="1"/>
  <c r="D124" i="1"/>
  <c r="C124" i="1"/>
  <c r="E124" i="1" s="1"/>
  <c r="H124" i="1" s="1"/>
  <c r="H123" i="1"/>
  <c r="H122" i="1"/>
  <c r="H121" i="1"/>
  <c r="H120" i="1"/>
  <c r="H119" i="1"/>
  <c r="H118" i="1"/>
  <c r="H117" i="1"/>
  <c r="H116" i="1"/>
  <c r="H115" i="1"/>
  <c r="G114" i="1"/>
  <c r="F114" i="1"/>
  <c r="H114" i="1" s="1"/>
  <c r="E114" i="1"/>
  <c r="D114" i="1"/>
  <c r="C114" i="1"/>
  <c r="H113" i="1"/>
  <c r="H112" i="1"/>
  <c r="H111" i="1"/>
  <c r="H110" i="1"/>
  <c r="H109" i="1"/>
  <c r="H108" i="1"/>
  <c r="H107" i="1"/>
  <c r="E107" i="1"/>
  <c r="H106" i="1"/>
  <c r="H105" i="1"/>
  <c r="G104" i="1"/>
  <c r="F104" i="1"/>
  <c r="D104" i="1"/>
  <c r="C104" i="1"/>
  <c r="E104" i="1" s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H95" i="1" s="1"/>
  <c r="G94" i="1"/>
  <c r="F94" i="1"/>
  <c r="D94" i="1"/>
  <c r="C94" i="1"/>
  <c r="E94" i="1" s="1"/>
  <c r="H94" i="1" s="1"/>
  <c r="H93" i="1"/>
  <c r="H92" i="1"/>
  <c r="H91" i="1"/>
  <c r="H90" i="1"/>
  <c r="H89" i="1"/>
  <c r="H88" i="1"/>
  <c r="H87" i="1"/>
  <c r="G86" i="1"/>
  <c r="F86" i="1"/>
  <c r="E86" i="1"/>
  <c r="H86" i="1" s="1"/>
  <c r="D86" i="1"/>
  <c r="C86" i="1"/>
  <c r="D85" i="1"/>
  <c r="C85" i="1"/>
  <c r="E85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G75" i="1"/>
  <c r="F75" i="1"/>
  <c r="E75" i="1"/>
  <c r="H75" i="1" s="1"/>
  <c r="D75" i="1"/>
  <c r="C75" i="1"/>
  <c r="E74" i="1"/>
  <c r="H73" i="1"/>
  <c r="H72" i="1"/>
  <c r="G71" i="1"/>
  <c r="F71" i="1"/>
  <c r="E71" i="1"/>
  <c r="D71" i="1"/>
  <c r="C71" i="1"/>
  <c r="H70" i="1"/>
  <c r="H69" i="1"/>
  <c r="H68" i="1"/>
  <c r="H67" i="1"/>
  <c r="H66" i="1"/>
  <c r="H65" i="1"/>
  <c r="H64" i="1"/>
  <c r="H63" i="1"/>
  <c r="G62" i="1"/>
  <c r="F62" i="1"/>
  <c r="E62" i="1"/>
  <c r="H62" i="1" s="1"/>
  <c r="D62" i="1"/>
  <c r="C62" i="1"/>
  <c r="H61" i="1"/>
  <c r="E60" i="1"/>
  <c r="H60" i="1" s="1"/>
  <c r="H59" i="1"/>
  <c r="G58" i="1"/>
  <c r="F58" i="1"/>
  <c r="E58" i="1"/>
  <c r="H58" i="1" s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E48" i="1"/>
  <c r="H48" i="1" s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0" i="1"/>
  <c r="E40" i="1"/>
  <c r="H39" i="1"/>
  <c r="E39" i="1"/>
  <c r="G38" i="1"/>
  <c r="F38" i="1"/>
  <c r="E38" i="1"/>
  <c r="H38" i="1" s="1"/>
  <c r="D38" i="1"/>
  <c r="C38" i="1"/>
  <c r="H37" i="1"/>
  <c r="E37" i="1"/>
  <c r="H36" i="1"/>
  <c r="E36" i="1"/>
  <c r="H35" i="1"/>
  <c r="E35" i="1"/>
  <c r="H34" i="1"/>
  <c r="E34" i="1"/>
  <c r="H33" i="1"/>
  <c r="E33" i="1"/>
  <c r="E32" i="1"/>
  <c r="H32" i="1" s="1"/>
  <c r="E31" i="1"/>
  <c r="H31" i="1" s="1"/>
  <c r="E30" i="1"/>
  <c r="H30" i="1" s="1"/>
  <c r="E29" i="1"/>
  <c r="H29" i="1" s="1"/>
  <c r="G28" i="1"/>
  <c r="F28" i="1"/>
  <c r="E28" i="1"/>
  <c r="H28" i="1" s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0" i="1"/>
  <c r="H20" i="1" s="1"/>
  <c r="E19" i="1"/>
  <c r="H19" i="1" s="1"/>
  <c r="H18" i="1" s="1"/>
  <c r="G18" i="1"/>
  <c r="F18" i="1"/>
  <c r="E18" i="1"/>
  <c r="D18" i="1"/>
  <c r="C18" i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H10" i="1" s="1"/>
  <c r="G10" i="1"/>
  <c r="F10" i="1"/>
  <c r="E10" i="1"/>
  <c r="D10" i="1"/>
  <c r="C10" i="1"/>
  <c r="G9" i="1"/>
  <c r="F9" i="1"/>
  <c r="E9" i="1"/>
  <c r="H9" i="1" s="1"/>
  <c r="D9" i="1"/>
  <c r="D160" i="1" s="1"/>
  <c r="C9" i="1"/>
  <c r="C160" i="1" s="1"/>
  <c r="H156" i="1" l="1"/>
  <c r="E160" i="1"/>
  <c r="F154" i="1"/>
  <c r="F155" i="1"/>
  <c r="G155" i="1" s="1"/>
  <c r="F156" i="1"/>
  <c r="G156" i="1" s="1"/>
  <c r="F157" i="1"/>
  <c r="H157" i="1" s="1"/>
  <c r="F158" i="1"/>
  <c r="H158" i="1" s="1"/>
  <c r="F151" i="1" l="1"/>
  <c r="G158" i="1"/>
  <c r="G154" i="1"/>
  <c r="H155" i="1"/>
  <c r="H154" i="1"/>
  <c r="G157" i="1"/>
  <c r="G151" i="1" l="1"/>
  <c r="G85" i="1" s="1"/>
  <c r="G160" i="1" s="1"/>
  <c r="F85" i="1"/>
  <c r="H151" i="1"/>
  <c r="F160" i="1" l="1"/>
  <c r="H160" i="1" s="1"/>
  <c r="H85" i="1"/>
</calcChain>
</file>

<file path=xl/sharedStrings.xml><?xml version="1.0" encoding="utf-8"?>
<sst xmlns="http://schemas.openxmlformats.org/spreadsheetml/2006/main" count="162" uniqueCount="89">
  <si>
    <t>AYUNTAMIENTO MUNICIPAL DE PLAYAS DE ROSARITO, B.C.</t>
  </si>
  <si>
    <t>Estado Analítico del Ejercicio del Presupuesto de Egresos Detallado - LDF</t>
  </si>
  <si>
    <t xml:space="preserve">Clasificación por Objeto del Gasto (Capítulo y Concepto) </t>
  </si>
  <si>
    <t>Del 1 de enero al 31 de Marzo de 2017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</si>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</sst>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5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top"/>
    </xf>
    <xf numFmtId="44" fontId="5" fillId="0" borderId="0" applyFont="0" applyFill="0" applyBorder="0" applyAlignment="0" applyProtection="0"/>
    <xf numFmtId="0" fontId="1" fillId="0" borderId="0"/>
    <xf numFmtId="0" fontId="5" fillId="0" borderId="0">
      <alignment vertical="top"/>
    </xf>
  </cellStyleXfs>
  <cellXfs count="67">
    <xf numFmtId="0" fontId="0" fillId="0" borderId="0" xfId="0">
      <alignment vertical="top"/>
    </xf>
    <xf numFmtId="0" fontId="1" fillId="0" borderId="0" xfId="2"/>
    <xf numFmtId="0" fontId="1" fillId="0" borderId="0" xfId="2" applyAlignment="1"/>
    <xf numFmtId="0" fontId="1" fillId="0" borderId="0" xfId="2" applyFill="1"/>
    <xf numFmtId="0" fontId="3" fillId="2" borderId="14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 wrapText="1"/>
    </xf>
    <xf numFmtId="44" fontId="2" fillId="0" borderId="16" xfId="2" applyNumberFormat="1" applyFont="1" applyBorder="1" applyAlignment="1">
      <alignment horizontal="right" vertical="center"/>
    </xf>
    <xf numFmtId="44" fontId="2" fillId="0" borderId="17" xfId="2" applyNumberFormat="1" applyFont="1" applyBorder="1" applyAlignment="1">
      <alignment horizontal="right" vertical="center"/>
    </xf>
    <xf numFmtId="44" fontId="2" fillId="0" borderId="16" xfId="2" applyNumberFormat="1" applyFont="1" applyBorder="1" applyAlignment="1">
      <alignment vertical="center"/>
    </xf>
    <xf numFmtId="8" fontId="5" fillId="0" borderId="0" xfId="3" applyNumberFormat="1" applyFill="1">
      <alignment vertical="top"/>
    </xf>
    <xf numFmtId="0" fontId="4" fillId="0" borderId="4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44" fontId="6" fillId="0" borderId="16" xfId="0" applyNumberFormat="1" applyFont="1" applyBorder="1" applyAlignment="1">
      <alignment horizontal="right" vertical="center"/>
    </xf>
    <xf numFmtId="44" fontId="7" fillId="0" borderId="17" xfId="2" applyNumberFormat="1" applyFont="1" applyBorder="1" applyAlignment="1">
      <alignment vertical="center"/>
    </xf>
    <xf numFmtId="44" fontId="7" fillId="0" borderId="16" xfId="1" applyNumberFormat="1" applyFont="1" applyFill="1" applyBorder="1" applyAlignment="1">
      <alignment horizontal="right" vertical="center"/>
    </xf>
    <xf numFmtId="44" fontId="6" fillId="0" borderId="16" xfId="0" applyNumberFormat="1" applyFont="1" applyFill="1" applyBorder="1" applyAlignment="1">
      <alignment horizontal="right" vertical="center"/>
    </xf>
    <xf numFmtId="44" fontId="2" fillId="0" borderId="16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 vertical="center"/>
    </xf>
    <xf numFmtId="44" fontId="7" fillId="0" borderId="16" xfId="2" applyNumberFormat="1" applyFont="1" applyFill="1" applyBorder="1" applyAlignment="1">
      <alignment horizontal="right" vertical="center"/>
    </xf>
    <xf numFmtId="44" fontId="7" fillId="0" borderId="17" xfId="2" applyNumberFormat="1" applyFont="1" applyFill="1" applyBorder="1" applyAlignment="1">
      <alignment horizontal="right" vertical="center"/>
    </xf>
    <xf numFmtId="44" fontId="7" fillId="0" borderId="17" xfId="2" applyNumberFormat="1" applyFont="1" applyFill="1" applyBorder="1" applyAlignment="1">
      <alignment vertical="center"/>
    </xf>
    <xf numFmtId="44" fontId="7" fillId="0" borderId="16" xfId="2" applyNumberFormat="1" applyFont="1" applyBorder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44" fontId="7" fillId="0" borderId="17" xfId="2" applyNumberFormat="1" applyFont="1" applyBorder="1" applyAlignment="1">
      <alignment horizontal="right" vertical="center"/>
    </xf>
    <xf numFmtId="44" fontId="7" fillId="0" borderId="16" xfId="2" applyNumberFormat="1" applyFont="1" applyBorder="1" applyAlignment="1">
      <alignment vertical="center"/>
    </xf>
    <xf numFmtId="44" fontId="2" fillId="0" borderId="17" xfId="2" applyNumberFormat="1" applyFont="1" applyBorder="1" applyAlignment="1">
      <alignment vertical="center"/>
    </xf>
    <xf numFmtId="44" fontId="2" fillId="0" borderId="17" xfId="1" applyNumberFormat="1" applyFont="1" applyBorder="1" applyAlignment="1">
      <alignment horizontal="right" vertical="center"/>
    </xf>
    <xf numFmtId="44" fontId="7" fillId="0" borderId="17" xfId="1" applyNumberFormat="1" applyFont="1" applyBorder="1" applyAlignment="1">
      <alignment horizontal="right" vertical="center"/>
    </xf>
    <xf numFmtId="44" fontId="2" fillId="0" borderId="15" xfId="2" applyNumberFormat="1" applyFont="1" applyBorder="1" applyAlignment="1">
      <alignment horizontal="center" vertical="center"/>
    </xf>
    <xf numFmtId="44" fontId="2" fillId="0" borderId="14" xfId="2" applyNumberFormat="1" applyFont="1" applyBorder="1" applyAlignment="1">
      <alignment horizontal="center" vertical="center"/>
    </xf>
    <xf numFmtId="44" fontId="2" fillId="0" borderId="14" xfId="1" applyNumberFormat="1" applyFont="1" applyBorder="1" applyAlignment="1">
      <alignment horizontal="right" vertical="center"/>
    </xf>
    <xf numFmtId="44" fontId="2" fillId="0" borderId="13" xfId="2" applyNumberFormat="1" applyFont="1" applyBorder="1" applyAlignment="1">
      <alignment vertical="center"/>
    </xf>
    <xf numFmtId="0" fontId="5" fillId="0" borderId="0" xfId="3" applyFill="1">
      <alignment vertical="top"/>
    </xf>
    <xf numFmtId="8" fontId="5" fillId="0" borderId="0" xfId="3" applyNumberFormat="1">
      <alignment vertical="top"/>
    </xf>
    <xf numFmtId="0" fontId="5" fillId="0" borderId="0" xfId="3">
      <alignment vertical="top"/>
    </xf>
    <xf numFmtId="0" fontId="8" fillId="0" borderId="6" xfId="2" applyFont="1" applyBorder="1" applyAlignment="1">
      <alignment horizontal="left" vertical="center"/>
    </xf>
    <xf numFmtId="0" fontId="8" fillId="0" borderId="7" xfId="2" applyFont="1" applyBorder="1" applyAlignment="1">
      <alignment horizontal="left" vertical="center"/>
    </xf>
    <xf numFmtId="0" fontId="8" fillId="0" borderId="15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14" xfId="2" applyFont="1" applyBorder="1" applyAlignment="1">
      <alignment vertical="center"/>
    </xf>
    <xf numFmtId="0" fontId="0" fillId="0" borderId="0" xfId="0" applyAlignment="1"/>
    <xf numFmtId="0" fontId="4" fillId="0" borderId="4" xfId="2" applyFont="1" applyBorder="1" applyAlignment="1">
      <alignment horizontal="left" vertical="center"/>
    </xf>
    <xf numFmtId="0" fontId="4" fillId="0" borderId="17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17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9" xfId="2" applyFont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2" fillId="2" borderId="6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15" xfId="2" applyFont="1" applyFill="1" applyBorder="1" applyAlignment="1">
      <alignment horizontal="center" vertical="center"/>
    </xf>
  </cellXfs>
  <cellStyles count="4">
    <cellStyle name="Moneda" xfId="1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55684</xdr:colOff>
      <xdr:row>169</xdr:row>
      <xdr:rowOff>7938</xdr:rowOff>
    </xdr:from>
    <xdr:to>
      <xdr:col>4</xdr:col>
      <xdr:colOff>564173</xdr:colOff>
      <xdr:row>173</xdr:row>
      <xdr:rowOff>43961</xdr:rowOff>
    </xdr:to>
    <xdr:sp macro="" textlink="">
      <xdr:nvSpPr>
        <xdr:cNvPr id="2" name="CuadroTexto 1"/>
        <xdr:cNvSpPr txBox="1"/>
      </xdr:nvSpPr>
      <xdr:spPr>
        <a:xfrm>
          <a:off x="3056059" y="31945263"/>
          <a:ext cx="2327764" cy="6837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0</xdr:col>
      <xdr:colOff>250336</xdr:colOff>
      <xdr:row>169</xdr:row>
      <xdr:rowOff>22591</xdr:rowOff>
    </xdr:from>
    <xdr:to>
      <xdr:col>1</xdr:col>
      <xdr:colOff>2102827</xdr:colOff>
      <xdr:row>173</xdr:row>
      <xdr:rowOff>21981</xdr:rowOff>
    </xdr:to>
    <xdr:sp macro="" textlink="">
      <xdr:nvSpPr>
        <xdr:cNvPr id="3" name="CuadroTexto 2"/>
        <xdr:cNvSpPr txBox="1"/>
      </xdr:nvSpPr>
      <xdr:spPr>
        <a:xfrm>
          <a:off x="250336" y="31959916"/>
          <a:ext cx="2195391" cy="6470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Cecila Rincón Vargas PRESIDENTE MUNICIPAL</a:t>
          </a:r>
        </a:p>
      </xdr:txBody>
    </xdr:sp>
    <xdr:clientData/>
  </xdr:twoCellAnchor>
  <xdr:twoCellAnchor>
    <xdr:from>
      <xdr:col>5</xdr:col>
      <xdr:colOff>234461</xdr:colOff>
      <xdr:row>168</xdr:row>
      <xdr:rowOff>141411</xdr:rowOff>
    </xdr:from>
    <xdr:to>
      <xdr:col>7</xdr:col>
      <xdr:colOff>783981</xdr:colOff>
      <xdr:row>173</xdr:row>
      <xdr:rowOff>58615</xdr:rowOff>
    </xdr:to>
    <xdr:sp macro="" textlink="">
      <xdr:nvSpPr>
        <xdr:cNvPr id="4" name="CuadroTexto 3"/>
        <xdr:cNvSpPr txBox="1"/>
      </xdr:nvSpPr>
      <xdr:spPr>
        <a:xfrm>
          <a:off x="5968511" y="31916811"/>
          <a:ext cx="2264020" cy="7268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Murguia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0</xdr:col>
      <xdr:colOff>200879</xdr:colOff>
      <xdr:row>168</xdr:row>
      <xdr:rowOff>0</xdr:rowOff>
    </xdr:from>
    <xdr:to>
      <xdr:col>1</xdr:col>
      <xdr:colOff>2176097</xdr:colOff>
      <xdr:row>168</xdr:row>
      <xdr:rowOff>4274</xdr:rowOff>
    </xdr:to>
    <xdr:cxnSp macro="">
      <xdr:nvCxnSpPr>
        <xdr:cNvPr id="5" name="Conector recto 4"/>
        <xdr:cNvCxnSpPr/>
      </xdr:nvCxnSpPr>
      <xdr:spPr>
        <a:xfrm flipV="1">
          <a:off x="200879" y="31775400"/>
          <a:ext cx="2318118" cy="427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338015</xdr:colOff>
      <xdr:row>168</xdr:row>
      <xdr:rowOff>124</xdr:rowOff>
    </xdr:from>
    <xdr:to>
      <xdr:col>7</xdr:col>
      <xdr:colOff>783980</xdr:colOff>
      <xdr:row>168</xdr:row>
      <xdr:rowOff>7327</xdr:rowOff>
    </xdr:to>
    <xdr:cxnSp macro="">
      <xdr:nvCxnSpPr>
        <xdr:cNvPr id="6" name="Conector recto 5"/>
        <xdr:cNvCxnSpPr/>
      </xdr:nvCxnSpPr>
      <xdr:spPr>
        <a:xfrm>
          <a:off x="6072065" y="31775524"/>
          <a:ext cx="2160465" cy="72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281598</xdr:colOff>
      <xdr:row>168</xdr:row>
      <xdr:rowOff>0</xdr:rowOff>
    </xdr:from>
    <xdr:to>
      <xdr:col>4</xdr:col>
      <xdr:colOff>600807</xdr:colOff>
      <xdr:row>168</xdr:row>
      <xdr:rowOff>123</xdr:rowOff>
    </xdr:to>
    <xdr:cxnSp macro="">
      <xdr:nvCxnSpPr>
        <xdr:cNvPr id="7" name="Conector recto 6"/>
        <xdr:cNvCxnSpPr/>
      </xdr:nvCxnSpPr>
      <xdr:spPr>
        <a:xfrm flipV="1">
          <a:off x="3281973" y="31775400"/>
          <a:ext cx="2138484" cy="1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abSelected="1" zoomScale="130" zoomScaleNormal="130" workbookViewId="0">
      <selection activeCell="A168" sqref="A168:XFD175"/>
    </sheetView>
  </sheetViews>
  <sheetFormatPr baseColWidth="10" defaultRowHeight="15" x14ac:dyDescent="0.25"/>
  <cols>
    <col min="1" max="1" width="5.140625" style="1" customWidth="1"/>
    <col min="2" max="2" width="39.85546875" style="1" customWidth="1"/>
    <col min="3" max="3" width="14.140625" style="1" customWidth="1"/>
    <col min="4" max="4" width="13.140625" style="1" customWidth="1"/>
    <col min="5" max="5" width="13.7109375" style="1" bestFit="1" customWidth="1"/>
    <col min="6" max="7" width="12.85546875" style="1" bestFit="1" customWidth="1"/>
    <col min="8" max="8" width="13.7109375" style="2" bestFit="1" customWidth="1"/>
    <col min="9" max="9" width="31.28515625" style="3" customWidth="1"/>
    <col min="10" max="10" width="13.7109375" style="3" bestFit="1" customWidth="1"/>
    <col min="11" max="11" width="19.5703125" style="1" customWidth="1"/>
    <col min="12" max="16384" width="11.42578125" style="1"/>
  </cols>
  <sheetData>
    <row r="1" spans="1:10" ht="9.75" customHeight="1" thickBot="1" x14ac:dyDescent="0.3"/>
    <row r="2" spans="1:10" ht="11.25" customHeight="1" x14ac:dyDescent="0.25">
      <c r="A2" s="49" t="s">
        <v>0</v>
      </c>
      <c r="B2" s="50"/>
      <c r="C2" s="50"/>
      <c r="D2" s="50"/>
      <c r="E2" s="50"/>
      <c r="F2" s="50"/>
      <c r="G2" s="50"/>
      <c r="H2" s="51"/>
    </row>
    <row r="3" spans="1:10" ht="12" customHeight="1" x14ac:dyDescent="0.25">
      <c r="A3" s="52" t="s">
        <v>1</v>
      </c>
      <c r="B3" s="53"/>
      <c r="C3" s="53"/>
      <c r="D3" s="53"/>
      <c r="E3" s="53"/>
      <c r="F3" s="53"/>
      <c r="G3" s="53"/>
      <c r="H3" s="54"/>
    </row>
    <row r="4" spans="1:10" ht="11.25" customHeight="1" x14ac:dyDescent="0.25">
      <c r="A4" s="52" t="s">
        <v>2</v>
      </c>
      <c r="B4" s="53"/>
      <c r="C4" s="53"/>
      <c r="D4" s="53"/>
      <c r="E4" s="53"/>
      <c r="F4" s="53"/>
      <c r="G4" s="53"/>
      <c r="H4" s="54"/>
    </row>
    <row r="5" spans="1:10" ht="10.5" customHeight="1" x14ac:dyDescent="0.25">
      <c r="A5" s="52" t="s">
        <v>3</v>
      </c>
      <c r="B5" s="53"/>
      <c r="C5" s="53"/>
      <c r="D5" s="53"/>
      <c r="E5" s="53"/>
      <c r="F5" s="53"/>
      <c r="G5" s="53"/>
      <c r="H5" s="54"/>
    </row>
    <row r="6" spans="1:10" ht="12" customHeight="1" thickBot="1" x14ac:dyDescent="0.3">
      <c r="A6" s="55" t="s">
        <v>4</v>
      </c>
      <c r="B6" s="56"/>
      <c r="C6" s="56"/>
      <c r="D6" s="56"/>
      <c r="E6" s="56"/>
      <c r="F6" s="56"/>
      <c r="G6" s="56"/>
      <c r="H6" s="57"/>
    </row>
    <row r="7" spans="1:10" ht="15.75" thickBot="1" x14ac:dyDescent="0.3">
      <c r="A7" s="58" t="s">
        <v>5</v>
      </c>
      <c r="B7" s="59"/>
      <c r="C7" s="62" t="s">
        <v>6</v>
      </c>
      <c r="D7" s="63"/>
      <c r="E7" s="63"/>
      <c r="F7" s="63"/>
      <c r="G7" s="64"/>
      <c r="H7" s="65" t="s">
        <v>7</v>
      </c>
    </row>
    <row r="8" spans="1:10" ht="20.25" customHeight="1" thickBot="1" x14ac:dyDescent="0.3">
      <c r="A8" s="60"/>
      <c r="B8" s="61"/>
      <c r="C8" s="4" t="s">
        <v>8</v>
      </c>
      <c r="D8" s="5" t="s">
        <v>9</v>
      </c>
      <c r="E8" s="4" t="s">
        <v>10</v>
      </c>
      <c r="F8" s="4" t="s">
        <v>11</v>
      </c>
      <c r="G8" s="4" t="s">
        <v>12</v>
      </c>
      <c r="H8" s="66"/>
    </row>
    <row r="9" spans="1:10" x14ac:dyDescent="0.25">
      <c r="A9" s="47" t="s">
        <v>13</v>
      </c>
      <c r="B9" s="48"/>
      <c r="C9" s="6">
        <f>C10+C18+C28+C38+C48+C58+C71+C75+C62</f>
        <v>443075729.41000003</v>
      </c>
      <c r="D9" s="6">
        <f t="shared" ref="D9:G9" si="0">D10+D18+D28+D38+D48+D58+D71+D75+D62</f>
        <v>-17534985.789999999</v>
      </c>
      <c r="E9" s="6">
        <f t="shared" si="0"/>
        <v>425540743.62</v>
      </c>
      <c r="F9" s="6">
        <f t="shared" si="0"/>
        <v>87415981.810000017</v>
      </c>
      <c r="G9" s="6">
        <f t="shared" si="0"/>
        <v>81679830.209999993</v>
      </c>
      <c r="H9" s="7">
        <f t="shared" ref="H9:H61" si="1">E9-F9</f>
        <v>338124761.81</v>
      </c>
    </row>
    <row r="10" spans="1:10" x14ac:dyDescent="0.25">
      <c r="A10" s="41" t="s">
        <v>14</v>
      </c>
      <c r="B10" s="42"/>
      <c r="C10" s="6">
        <f>SUM(C11:C17)</f>
        <v>257538014.43000001</v>
      </c>
      <c r="D10" s="6">
        <f t="shared" ref="D10:H10" si="2">SUM(D11:D17)</f>
        <v>4152662.2</v>
      </c>
      <c r="E10" s="6">
        <f t="shared" si="2"/>
        <v>261690676.63000003</v>
      </c>
      <c r="F10" s="6">
        <f t="shared" si="2"/>
        <v>52554805.350000001</v>
      </c>
      <c r="G10" s="6">
        <f t="shared" si="2"/>
        <v>51085533.060000002</v>
      </c>
      <c r="H10" s="8">
        <f t="shared" si="2"/>
        <v>209135871.28</v>
      </c>
      <c r="I10" s="9"/>
      <c r="J10" s="9"/>
    </row>
    <row r="11" spans="1:10" x14ac:dyDescent="0.25">
      <c r="A11" s="10"/>
      <c r="B11" s="11" t="s">
        <v>15</v>
      </c>
      <c r="C11" s="12">
        <v>67134213.359999999</v>
      </c>
      <c r="D11" s="12">
        <v>2473774</v>
      </c>
      <c r="E11" s="12">
        <f>C11+D11</f>
        <v>69607987.359999999</v>
      </c>
      <c r="F11" s="12">
        <v>17536338.260000002</v>
      </c>
      <c r="G11" s="12">
        <v>17529458.809999999</v>
      </c>
      <c r="H11" s="13">
        <f t="shared" si="1"/>
        <v>52071649.099999994</v>
      </c>
      <c r="I11" s="9"/>
      <c r="J11" s="9"/>
    </row>
    <row r="12" spans="1:10" x14ac:dyDescent="0.25">
      <c r="A12" s="10"/>
      <c r="B12" s="11" t="s">
        <v>16</v>
      </c>
      <c r="C12" s="12">
        <v>1000000</v>
      </c>
      <c r="D12" s="12">
        <v>1678888.2</v>
      </c>
      <c r="E12" s="12">
        <f t="shared" ref="E12:E17" si="3">C12+D12</f>
        <v>2678888.2000000002</v>
      </c>
      <c r="F12" s="12">
        <v>1358188.82</v>
      </c>
      <c r="G12" s="12">
        <v>460980.87</v>
      </c>
      <c r="H12" s="13">
        <f t="shared" si="1"/>
        <v>1320699.3800000001</v>
      </c>
      <c r="I12" s="9"/>
      <c r="J12" s="9"/>
    </row>
    <row r="13" spans="1:10" x14ac:dyDescent="0.25">
      <c r="A13" s="10"/>
      <c r="B13" s="11" t="s">
        <v>17</v>
      </c>
      <c r="C13" s="12">
        <v>95391689.290000007</v>
      </c>
      <c r="D13" s="12">
        <v>0</v>
      </c>
      <c r="E13" s="12">
        <f t="shared" si="3"/>
        <v>95391689.290000007</v>
      </c>
      <c r="F13" s="12">
        <v>13313433.699999999</v>
      </c>
      <c r="G13" s="12">
        <v>13293707.67</v>
      </c>
      <c r="H13" s="13">
        <f t="shared" si="1"/>
        <v>82078255.590000004</v>
      </c>
      <c r="I13" s="9"/>
      <c r="J13" s="9"/>
    </row>
    <row r="14" spans="1:10" x14ac:dyDescent="0.25">
      <c r="A14" s="10"/>
      <c r="B14" s="11" t="s">
        <v>18</v>
      </c>
      <c r="C14" s="12">
        <v>21400000</v>
      </c>
      <c r="D14" s="12">
        <v>0</v>
      </c>
      <c r="E14" s="12">
        <f t="shared" si="3"/>
        <v>21400000</v>
      </c>
      <c r="F14" s="12">
        <v>4770861.3899999997</v>
      </c>
      <c r="G14" s="12">
        <v>4225402.53</v>
      </c>
      <c r="H14" s="13">
        <f t="shared" si="1"/>
        <v>16629138.609999999</v>
      </c>
      <c r="I14" s="9"/>
      <c r="J14" s="9"/>
    </row>
    <row r="15" spans="1:10" x14ac:dyDescent="0.25">
      <c r="A15" s="10"/>
      <c r="B15" s="11" t="s">
        <v>19</v>
      </c>
      <c r="C15" s="12">
        <v>70316396.689999998</v>
      </c>
      <c r="D15" s="12">
        <v>0</v>
      </c>
      <c r="E15" s="12">
        <f t="shared" si="3"/>
        <v>70316396.689999998</v>
      </c>
      <c r="F15" s="12">
        <v>14705481.99</v>
      </c>
      <c r="G15" s="12">
        <v>14705481.99</v>
      </c>
      <c r="H15" s="13">
        <f t="shared" si="1"/>
        <v>55610914.699999996</v>
      </c>
      <c r="I15" s="9"/>
      <c r="J15" s="9"/>
    </row>
    <row r="16" spans="1:10" x14ac:dyDescent="0.25">
      <c r="A16" s="10"/>
      <c r="B16" s="11" t="s">
        <v>20</v>
      </c>
      <c r="C16" s="14">
        <v>0</v>
      </c>
      <c r="D16" s="14">
        <v>0</v>
      </c>
      <c r="E16" s="15">
        <f t="shared" si="3"/>
        <v>0</v>
      </c>
      <c r="F16" s="14">
        <v>0</v>
      </c>
      <c r="G16" s="14">
        <v>0</v>
      </c>
      <c r="H16" s="13">
        <f t="shared" si="1"/>
        <v>0</v>
      </c>
    </row>
    <row r="17" spans="1:10" x14ac:dyDescent="0.25">
      <c r="A17" s="10"/>
      <c r="B17" s="11" t="s">
        <v>21</v>
      </c>
      <c r="C17" s="15">
        <v>2295715.09</v>
      </c>
      <c r="D17" s="15">
        <v>0</v>
      </c>
      <c r="E17" s="15">
        <f t="shared" si="3"/>
        <v>2295715.09</v>
      </c>
      <c r="F17" s="15">
        <v>870501.19</v>
      </c>
      <c r="G17" s="15">
        <v>870501.19</v>
      </c>
      <c r="H17" s="13">
        <f t="shared" si="1"/>
        <v>1425213.9</v>
      </c>
    </row>
    <row r="18" spans="1:10" x14ac:dyDescent="0.25">
      <c r="A18" s="41" t="s">
        <v>22</v>
      </c>
      <c r="B18" s="42"/>
      <c r="C18" s="16">
        <f>SUM(C19:C27)</f>
        <v>20700279.91</v>
      </c>
      <c r="D18" s="16">
        <f t="shared" ref="D18:H18" si="4">SUM(D19:D27)</f>
        <v>192783.2</v>
      </c>
      <c r="E18" s="16">
        <f t="shared" si="4"/>
        <v>20893063.109999999</v>
      </c>
      <c r="F18" s="16">
        <f t="shared" si="4"/>
        <v>4561165.16</v>
      </c>
      <c r="G18" s="16">
        <f t="shared" si="4"/>
        <v>3585540.6</v>
      </c>
      <c r="H18" s="8">
        <f t="shared" si="4"/>
        <v>16331897.950000001</v>
      </c>
    </row>
    <row r="19" spans="1:10" x14ac:dyDescent="0.25">
      <c r="A19" s="10"/>
      <c r="B19" s="17" t="s">
        <v>23</v>
      </c>
      <c r="C19" s="18">
        <v>1825574.66</v>
      </c>
      <c r="D19" s="19">
        <v>83200</v>
      </c>
      <c r="E19" s="19">
        <f>C19+D19</f>
        <v>1908774.66</v>
      </c>
      <c r="F19" s="19">
        <v>438289.91</v>
      </c>
      <c r="G19" s="19">
        <v>307094.19</v>
      </c>
      <c r="H19" s="13">
        <f t="shared" si="1"/>
        <v>1470484.75</v>
      </c>
      <c r="I19" s="9"/>
      <c r="J19" s="9"/>
    </row>
    <row r="20" spans="1:10" x14ac:dyDescent="0.25">
      <c r="A20" s="10"/>
      <c r="B20" s="17" t="s">
        <v>24</v>
      </c>
      <c r="C20" s="18">
        <v>267616.59999999998</v>
      </c>
      <c r="D20" s="19">
        <v>40000</v>
      </c>
      <c r="E20" s="19">
        <f>C20+D20</f>
        <v>307616.59999999998</v>
      </c>
      <c r="F20" s="19">
        <v>39489.81</v>
      </c>
      <c r="G20" s="19">
        <v>36262.15</v>
      </c>
      <c r="H20" s="13">
        <f t="shared" si="1"/>
        <v>268126.78999999998</v>
      </c>
      <c r="I20" s="9"/>
      <c r="J20" s="9"/>
    </row>
    <row r="21" spans="1:10" x14ac:dyDescent="0.25">
      <c r="A21" s="10"/>
      <c r="B21" s="17" t="s">
        <v>25</v>
      </c>
      <c r="C21" s="18">
        <v>0</v>
      </c>
      <c r="D21" s="19">
        <v>0</v>
      </c>
      <c r="E21" s="19">
        <v>0</v>
      </c>
      <c r="F21" s="19">
        <v>0</v>
      </c>
      <c r="G21" s="19">
        <v>0</v>
      </c>
      <c r="H21" s="20">
        <v>0</v>
      </c>
      <c r="I21" s="9"/>
      <c r="J21" s="9"/>
    </row>
    <row r="22" spans="1:10" x14ac:dyDescent="0.25">
      <c r="A22" s="10"/>
      <c r="B22" s="17" t="s">
        <v>26</v>
      </c>
      <c r="C22" s="18">
        <v>1877105.44</v>
      </c>
      <c r="D22" s="19">
        <v>0</v>
      </c>
      <c r="E22" s="19">
        <f t="shared" ref="E22:E27" si="5">C22+D22</f>
        <v>1877105.44</v>
      </c>
      <c r="F22" s="19">
        <v>798651.84</v>
      </c>
      <c r="G22" s="19">
        <v>762574.04</v>
      </c>
      <c r="H22" s="13">
        <f t="shared" si="1"/>
        <v>1078453.6000000001</v>
      </c>
      <c r="I22" s="9"/>
      <c r="J22" s="9"/>
    </row>
    <row r="23" spans="1:10" x14ac:dyDescent="0.25">
      <c r="A23" s="10"/>
      <c r="B23" s="17" t="s">
        <v>27</v>
      </c>
      <c r="C23" s="18">
        <v>100525.2</v>
      </c>
      <c r="D23" s="19">
        <v>0</v>
      </c>
      <c r="E23" s="19">
        <f t="shared" si="5"/>
        <v>100525.2</v>
      </c>
      <c r="F23" s="19">
        <v>44763.93</v>
      </c>
      <c r="G23" s="19">
        <v>22546.29</v>
      </c>
      <c r="H23" s="13">
        <f t="shared" si="1"/>
        <v>55761.27</v>
      </c>
      <c r="I23" s="9"/>
      <c r="J23" s="9"/>
    </row>
    <row r="24" spans="1:10" x14ac:dyDescent="0.25">
      <c r="A24" s="10"/>
      <c r="B24" s="17" t="s">
        <v>28</v>
      </c>
      <c r="C24" s="18">
        <v>13950617.82</v>
      </c>
      <c r="D24" s="19">
        <v>40000</v>
      </c>
      <c r="E24" s="19">
        <f t="shared" si="5"/>
        <v>13990617.82</v>
      </c>
      <c r="F24" s="19">
        <v>2448445.09</v>
      </c>
      <c r="G24" s="19">
        <v>2173346.36</v>
      </c>
      <c r="H24" s="13">
        <f t="shared" si="1"/>
        <v>11542172.73</v>
      </c>
      <c r="I24" s="9"/>
      <c r="J24" s="9"/>
    </row>
    <row r="25" spans="1:10" x14ac:dyDescent="0.25">
      <c r="A25" s="10"/>
      <c r="B25" s="17" t="s">
        <v>29</v>
      </c>
      <c r="C25" s="18">
        <v>631904.81999999995</v>
      </c>
      <c r="D25" s="19">
        <v>29583.200000000001</v>
      </c>
      <c r="E25" s="19">
        <f t="shared" si="5"/>
        <v>661488.0199999999</v>
      </c>
      <c r="F25" s="19">
        <v>355580.26</v>
      </c>
      <c r="G25" s="19">
        <v>62818.879999999997</v>
      </c>
      <c r="H25" s="13">
        <f t="shared" si="1"/>
        <v>305907.75999999989</v>
      </c>
      <c r="I25" s="9"/>
      <c r="J25" s="9"/>
    </row>
    <row r="26" spans="1:10" x14ac:dyDescent="0.25">
      <c r="A26" s="10"/>
      <c r="B26" s="17" t="s">
        <v>30</v>
      </c>
      <c r="C26" s="18">
        <v>0</v>
      </c>
      <c r="D26" s="19">
        <v>0</v>
      </c>
      <c r="E26" s="19">
        <f t="shared" si="5"/>
        <v>0</v>
      </c>
      <c r="F26" s="19">
        <v>0</v>
      </c>
      <c r="G26" s="19">
        <v>0</v>
      </c>
      <c r="H26" s="20">
        <f t="shared" si="1"/>
        <v>0</v>
      </c>
    </row>
    <row r="27" spans="1:10" x14ac:dyDescent="0.25">
      <c r="A27" s="10"/>
      <c r="B27" s="17" t="s">
        <v>31</v>
      </c>
      <c r="C27" s="18">
        <v>2046935.37</v>
      </c>
      <c r="D27" s="19">
        <v>0</v>
      </c>
      <c r="E27" s="19">
        <f t="shared" si="5"/>
        <v>2046935.37</v>
      </c>
      <c r="F27" s="19">
        <v>435944.32</v>
      </c>
      <c r="G27" s="19">
        <v>220898.69</v>
      </c>
      <c r="H27" s="13">
        <f t="shared" si="1"/>
        <v>1610991.05</v>
      </c>
    </row>
    <row r="28" spans="1:10" x14ac:dyDescent="0.25">
      <c r="A28" s="41" t="s">
        <v>32</v>
      </c>
      <c r="B28" s="42"/>
      <c r="C28" s="16">
        <f>SUM(C29:C37)</f>
        <v>74896086.769999996</v>
      </c>
      <c r="D28" s="16">
        <f t="shared" ref="D28:G28" si="6">SUM(D29:D37)</f>
        <v>613826.39999999991</v>
      </c>
      <c r="E28" s="16">
        <f t="shared" si="6"/>
        <v>75509913.170000002</v>
      </c>
      <c r="F28" s="16">
        <f t="shared" si="6"/>
        <v>20131840.210000005</v>
      </c>
      <c r="G28" s="16">
        <f t="shared" si="6"/>
        <v>16857470.25</v>
      </c>
      <c r="H28" s="8">
        <f t="shared" si="1"/>
        <v>55378072.959999993</v>
      </c>
    </row>
    <row r="29" spans="1:10" x14ac:dyDescent="0.25">
      <c r="A29" s="10"/>
      <c r="B29" s="17" t="s">
        <v>33</v>
      </c>
      <c r="C29" s="21">
        <v>27717632.239999998</v>
      </c>
      <c r="D29" s="13">
        <v>5484</v>
      </c>
      <c r="E29" s="13">
        <f t="shared" ref="E29:E37" si="7">C29+D29</f>
        <v>27723116.239999998</v>
      </c>
      <c r="F29" s="13">
        <v>8583088.7599999998</v>
      </c>
      <c r="G29" s="13">
        <v>8163338.2400000002</v>
      </c>
      <c r="H29" s="13">
        <f t="shared" si="1"/>
        <v>19140027.479999997</v>
      </c>
      <c r="I29" s="9"/>
      <c r="J29" s="9"/>
    </row>
    <row r="30" spans="1:10" x14ac:dyDescent="0.25">
      <c r="A30" s="10"/>
      <c r="B30" s="17" t="s">
        <v>34</v>
      </c>
      <c r="C30" s="21">
        <v>2927992.72</v>
      </c>
      <c r="D30" s="13">
        <v>0</v>
      </c>
      <c r="E30" s="13">
        <f t="shared" si="7"/>
        <v>2927992.72</v>
      </c>
      <c r="F30" s="13">
        <v>1280139.02</v>
      </c>
      <c r="G30" s="13">
        <v>445779.02</v>
      </c>
      <c r="H30" s="13">
        <f t="shared" si="1"/>
        <v>1647853.7000000002</v>
      </c>
      <c r="I30" s="9"/>
      <c r="J30" s="9"/>
    </row>
    <row r="31" spans="1:10" x14ac:dyDescent="0.25">
      <c r="A31" s="10"/>
      <c r="B31" s="17" t="s">
        <v>35</v>
      </c>
      <c r="C31" s="21">
        <v>6884281.7999999998</v>
      </c>
      <c r="D31" s="13">
        <v>29200</v>
      </c>
      <c r="E31" s="13">
        <f t="shared" si="7"/>
        <v>6913481.7999999998</v>
      </c>
      <c r="F31" s="13">
        <v>2371825.38</v>
      </c>
      <c r="G31" s="13">
        <v>1269644.99</v>
      </c>
      <c r="H31" s="13">
        <f t="shared" si="1"/>
        <v>4541656.42</v>
      </c>
      <c r="I31" s="9"/>
      <c r="J31" s="9"/>
    </row>
    <row r="32" spans="1:10" x14ac:dyDescent="0.25">
      <c r="A32" s="10"/>
      <c r="B32" s="17" t="s">
        <v>36</v>
      </c>
      <c r="C32" s="21">
        <v>1237000</v>
      </c>
      <c r="D32" s="13">
        <v>180000</v>
      </c>
      <c r="E32" s="13">
        <f t="shared" si="7"/>
        <v>1417000</v>
      </c>
      <c r="F32" s="13">
        <v>509735.48</v>
      </c>
      <c r="G32" s="13">
        <v>509735.48</v>
      </c>
      <c r="H32" s="13">
        <f t="shared" si="1"/>
        <v>907264.52</v>
      </c>
      <c r="I32" s="9"/>
      <c r="J32" s="9"/>
    </row>
    <row r="33" spans="1:10" x14ac:dyDescent="0.25">
      <c r="A33" s="10"/>
      <c r="B33" s="17" t="s">
        <v>37</v>
      </c>
      <c r="C33" s="21">
        <v>27259395.649999999</v>
      </c>
      <c r="D33" s="13">
        <v>26670</v>
      </c>
      <c r="E33" s="13">
        <f t="shared" si="7"/>
        <v>27286065.649999999</v>
      </c>
      <c r="F33" s="13">
        <v>4924872.53</v>
      </c>
      <c r="G33" s="13">
        <v>4736289.01</v>
      </c>
      <c r="H33" s="13">
        <f t="shared" si="1"/>
        <v>22361193.119999997</v>
      </c>
      <c r="I33" s="9"/>
      <c r="J33" s="9"/>
    </row>
    <row r="34" spans="1:10" x14ac:dyDescent="0.25">
      <c r="A34" s="10"/>
      <c r="B34" s="17" t="s">
        <v>38</v>
      </c>
      <c r="C34" s="21">
        <v>5548836.1200000001</v>
      </c>
      <c r="D34" s="13">
        <v>-4000</v>
      </c>
      <c r="E34" s="13">
        <f t="shared" si="7"/>
        <v>5544836.1200000001</v>
      </c>
      <c r="F34" s="13">
        <v>2263830.0299999998</v>
      </c>
      <c r="G34" s="13">
        <v>1534799.5</v>
      </c>
      <c r="H34" s="13">
        <f t="shared" si="1"/>
        <v>3281006.0900000003</v>
      </c>
      <c r="I34" s="9"/>
      <c r="J34" s="9"/>
    </row>
    <row r="35" spans="1:10" x14ac:dyDescent="0.25">
      <c r="A35" s="10"/>
      <c r="B35" s="17" t="s">
        <v>39</v>
      </c>
      <c r="C35" s="21">
        <v>662837.05000000005</v>
      </c>
      <c r="D35" s="13">
        <v>86592.68</v>
      </c>
      <c r="E35" s="13">
        <f t="shared" si="7"/>
        <v>749429.73</v>
      </c>
      <c r="F35" s="13">
        <v>65566.44</v>
      </c>
      <c r="G35" s="13">
        <v>65101.440000000002</v>
      </c>
      <c r="H35" s="13">
        <f t="shared" si="1"/>
        <v>683863.29</v>
      </c>
      <c r="I35" s="9"/>
      <c r="J35" s="9"/>
    </row>
    <row r="36" spans="1:10" x14ac:dyDescent="0.25">
      <c r="A36" s="10"/>
      <c r="B36" s="17" t="s">
        <v>40</v>
      </c>
      <c r="C36" s="21">
        <v>1888111.19</v>
      </c>
      <c r="D36" s="13">
        <v>289879.71999999997</v>
      </c>
      <c r="E36" s="13">
        <f t="shared" si="7"/>
        <v>2177990.91</v>
      </c>
      <c r="F36" s="13">
        <v>132782.57</v>
      </c>
      <c r="G36" s="13">
        <v>132782.57</v>
      </c>
      <c r="H36" s="13">
        <f t="shared" si="1"/>
        <v>2045208.34</v>
      </c>
      <c r="I36" s="9"/>
      <c r="J36" s="9"/>
    </row>
    <row r="37" spans="1:10" x14ac:dyDescent="0.25">
      <c r="A37" s="10"/>
      <c r="B37" s="17" t="s">
        <v>41</v>
      </c>
      <c r="C37" s="21">
        <v>770000</v>
      </c>
      <c r="D37" s="13">
        <v>0</v>
      </c>
      <c r="E37" s="13">
        <f t="shared" si="7"/>
        <v>770000</v>
      </c>
      <c r="F37" s="13">
        <v>0</v>
      </c>
      <c r="G37" s="13">
        <v>0</v>
      </c>
      <c r="H37" s="13">
        <f t="shared" si="1"/>
        <v>770000</v>
      </c>
      <c r="I37" s="9"/>
      <c r="J37" s="9"/>
    </row>
    <row r="38" spans="1:10" x14ac:dyDescent="0.25">
      <c r="A38" s="41" t="s">
        <v>42</v>
      </c>
      <c r="B38" s="42"/>
      <c r="C38" s="6">
        <f>SUM(C39:C47)</f>
        <v>30445030</v>
      </c>
      <c r="D38" s="6">
        <f t="shared" ref="D38:G38" si="8">SUM(D39:D47)</f>
        <v>-254800</v>
      </c>
      <c r="E38" s="6">
        <f t="shared" si="8"/>
        <v>30190230</v>
      </c>
      <c r="F38" s="6">
        <f t="shared" si="8"/>
        <v>8061595.7300000004</v>
      </c>
      <c r="G38" s="6">
        <f t="shared" si="8"/>
        <v>8044710.9400000004</v>
      </c>
      <c r="H38" s="8">
        <f t="shared" si="1"/>
        <v>22128634.27</v>
      </c>
    </row>
    <row r="39" spans="1:10" x14ac:dyDescent="0.25">
      <c r="A39" s="10"/>
      <c r="B39" s="22" t="s">
        <v>43</v>
      </c>
      <c r="C39" s="21">
        <v>23245030</v>
      </c>
      <c r="D39" s="23">
        <v>0</v>
      </c>
      <c r="E39" s="23">
        <f>C39+D39</f>
        <v>23245030</v>
      </c>
      <c r="F39" s="23">
        <v>5761257.5300000003</v>
      </c>
      <c r="G39" s="23">
        <v>5761257.5300000003</v>
      </c>
      <c r="H39" s="24">
        <f t="shared" si="1"/>
        <v>17483772.469999999</v>
      </c>
      <c r="I39" s="9"/>
      <c r="J39" s="9"/>
    </row>
    <row r="40" spans="1:10" x14ac:dyDescent="0.25">
      <c r="A40" s="10"/>
      <c r="B40" s="17" t="s">
        <v>44</v>
      </c>
      <c r="C40" s="21">
        <v>0</v>
      </c>
      <c r="D40" s="23">
        <v>0</v>
      </c>
      <c r="E40" s="23">
        <f>C40+D40</f>
        <v>0</v>
      </c>
      <c r="F40" s="23">
        <v>0</v>
      </c>
      <c r="G40" s="23">
        <v>0</v>
      </c>
      <c r="H40" s="24">
        <f t="shared" si="1"/>
        <v>0</v>
      </c>
      <c r="I40" s="9"/>
      <c r="J40" s="9"/>
    </row>
    <row r="41" spans="1:10" x14ac:dyDescent="0.25">
      <c r="A41" s="10"/>
      <c r="B41" s="17" t="s">
        <v>45</v>
      </c>
      <c r="C41" s="21">
        <v>0</v>
      </c>
      <c r="D41" s="23">
        <v>0</v>
      </c>
      <c r="E41" s="23">
        <f t="shared" ref="E41:E47" si="9">C41+D41</f>
        <v>0</v>
      </c>
      <c r="F41" s="23">
        <v>0</v>
      </c>
      <c r="G41" s="23">
        <v>0</v>
      </c>
      <c r="H41" s="24">
        <v>0</v>
      </c>
      <c r="I41" s="9"/>
      <c r="J41" s="9"/>
    </row>
    <row r="42" spans="1:10" x14ac:dyDescent="0.25">
      <c r="A42" s="10"/>
      <c r="B42" s="22" t="s">
        <v>46</v>
      </c>
      <c r="C42" s="21">
        <v>7100000</v>
      </c>
      <c r="D42" s="23">
        <v>-254800</v>
      </c>
      <c r="E42" s="23">
        <f t="shared" si="9"/>
        <v>6845200</v>
      </c>
      <c r="F42" s="23">
        <v>2300338.2000000002</v>
      </c>
      <c r="G42" s="23">
        <v>2283453.41</v>
      </c>
      <c r="H42" s="24">
        <f t="shared" si="1"/>
        <v>4544861.8</v>
      </c>
    </row>
    <row r="43" spans="1:10" x14ac:dyDescent="0.25">
      <c r="A43" s="10"/>
      <c r="B43" s="17" t="s">
        <v>47</v>
      </c>
      <c r="C43" s="21">
        <v>0</v>
      </c>
      <c r="D43" s="23">
        <v>0</v>
      </c>
      <c r="E43" s="23">
        <f t="shared" si="9"/>
        <v>0</v>
      </c>
      <c r="F43" s="23">
        <v>0</v>
      </c>
      <c r="G43" s="23">
        <v>0</v>
      </c>
      <c r="H43" s="24">
        <f t="shared" si="1"/>
        <v>0</v>
      </c>
    </row>
    <row r="44" spans="1:10" x14ac:dyDescent="0.25">
      <c r="A44" s="10"/>
      <c r="B44" s="17" t="s">
        <v>48</v>
      </c>
      <c r="C44" s="21">
        <v>0</v>
      </c>
      <c r="D44" s="23">
        <v>0</v>
      </c>
      <c r="E44" s="23">
        <f t="shared" si="9"/>
        <v>0</v>
      </c>
      <c r="F44" s="23">
        <v>0</v>
      </c>
      <c r="G44" s="23">
        <v>0</v>
      </c>
      <c r="H44" s="24">
        <f t="shared" si="1"/>
        <v>0</v>
      </c>
    </row>
    <row r="45" spans="1:10" x14ac:dyDescent="0.25">
      <c r="A45" s="10"/>
      <c r="B45" s="17" t="s">
        <v>49</v>
      </c>
      <c r="C45" s="21">
        <v>0</v>
      </c>
      <c r="D45" s="23">
        <v>0</v>
      </c>
      <c r="E45" s="23">
        <f t="shared" si="9"/>
        <v>0</v>
      </c>
      <c r="F45" s="23">
        <v>0</v>
      </c>
      <c r="G45" s="23">
        <v>0</v>
      </c>
      <c r="H45" s="24">
        <f t="shared" si="1"/>
        <v>0</v>
      </c>
    </row>
    <row r="46" spans="1:10" x14ac:dyDescent="0.25">
      <c r="A46" s="10"/>
      <c r="B46" s="22" t="s">
        <v>50</v>
      </c>
      <c r="C46" s="21">
        <v>100000</v>
      </c>
      <c r="D46" s="23">
        <v>0</v>
      </c>
      <c r="E46" s="23">
        <f t="shared" si="9"/>
        <v>100000</v>
      </c>
      <c r="F46" s="23">
        <v>0</v>
      </c>
      <c r="G46" s="23">
        <v>0</v>
      </c>
      <c r="H46" s="24">
        <f t="shared" si="1"/>
        <v>100000</v>
      </c>
    </row>
    <row r="47" spans="1:10" x14ac:dyDescent="0.25">
      <c r="A47" s="10"/>
      <c r="B47" s="17" t="s">
        <v>51</v>
      </c>
      <c r="C47" s="21">
        <v>0</v>
      </c>
      <c r="D47" s="23">
        <v>0</v>
      </c>
      <c r="E47" s="23">
        <f t="shared" si="9"/>
        <v>0</v>
      </c>
      <c r="F47" s="23">
        <v>0</v>
      </c>
      <c r="G47" s="23">
        <v>0</v>
      </c>
      <c r="H47" s="24">
        <f t="shared" si="1"/>
        <v>0</v>
      </c>
    </row>
    <row r="48" spans="1:10" x14ac:dyDescent="0.25">
      <c r="A48" s="41" t="s">
        <v>52</v>
      </c>
      <c r="B48" s="42"/>
      <c r="C48" s="6">
        <f>SUM(C49:C57)</f>
        <v>736135.58</v>
      </c>
      <c r="D48" s="6">
        <f t="shared" ref="D48:G48" si="10">SUM(D49:D57)</f>
        <v>7521939.6900000004</v>
      </c>
      <c r="E48" s="6">
        <f t="shared" si="10"/>
        <v>8258075.2700000005</v>
      </c>
      <c r="F48" s="6">
        <f t="shared" si="10"/>
        <v>544967.74</v>
      </c>
      <c r="G48" s="6">
        <f t="shared" si="10"/>
        <v>544967.74</v>
      </c>
      <c r="H48" s="25">
        <f t="shared" si="1"/>
        <v>7713107.5300000003</v>
      </c>
    </row>
    <row r="49" spans="1:10" x14ac:dyDescent="0.25">
      <c r="A49" s="10"/>
      <c r="B49" s="17" t="s">
        <v>53</v>
      </c>
      <c r="C49" s="21">
        <v>274000</v>
      </c>
      <c r="D49" s="23">
        <v>292154.15999999997</v>
      </c>
      <c r="E49" s="23">
        <f t="shared" ref="E49:E57" si="11">C49+D49</f>
        <v>566154.15999999992</v>
      </c>
      <c r="F49" s="23">
        <v>228874.6</v>
      </c>
      <c r="G49" s="23">
        <v>228874.6</v>
      </c>
      <c r="H49" s="13">
        <f t="shared" si="1"/>
        <v>337279.55999999994</v>
      </c>
      <c r="I49" s="9"/>
      <c r="J49" s="9"/>
    </row>
    <row r="50" spans="1:10" x14ac:dyDescent="0.25">
      <c r="A50" s="10"/>
      <c r="B50" s="17" t="s">
        <v>54</v>
      </c>
      <c r="C50" s="21">
        <v>0</v>
      </c>
      <c r="D50" s="23">
        <v>16328.12</v>
      </c>
      <c r="E50" s="23">
        <f t="shared" si="11"/>
        <v>16328.12</v>
      </c>
      <c r="F50" s="23">
        <v>16093.14</v>
      </c>
      <c r="G50" s="23">
        <v>16093.14</v>
      </c>
      <c r="H50" s="13">
        <f t="shared" si="1"/>
        <v>234.98000000000138</v>
      </c>
      <c r="I50" s="9"/>
      <c r="J50" s="9"/>
    </row>
    <row r="51" spans="1:10" x14ac:dyDescent="0.25">
      <c r="A51" s="10"/>
      <c r="B51" s="17" t="s">
        <v>55</v>
      </c>
      <c r="C51" s="18">
        <v>0</v>
      </c>
      <c r="D51" s="19">
        <v>0</v>
      </c>
      <c r="E51" s="19">
        <f t="shared" si="11"/>
        <v>0</v>
      </c>
      <c r="F51" s="19">
        <v>0</v>
      </c>
      <c r="G51" s="19">
        <v>0</v>
      </c>
      <c r="H51" s="20">
        <f t="shared" si="1"/>
        <v>0</v>
      </c>
      <c r="I51" s="9"/>
      <c r="J51" s="9"/>
    </row>
    <row r="52" spans="1:10" x14ac:dyDescent="0.25">
      <c r="A52" s="10"/>
      <c r="B52" s="17" t="s">
        <v>56</v>
      </c>
      <c r="C52" s="18">
        <v>341000</v>
      </c>
      <c r="D52" s="19">
        <v>5588330</v>
      </c>
      <c r="E52" s="19">
        <f t="shared" si="11"/>
        <v>5929330</v>
      </c>
      <c r="F52" s="19">
        <v>300000</v>
      </c>
      <c r="G52" s="19">
        <v>300000</v>
      </c>
      <c r="H52" s="13">
        <f t="shared" si="1"/>
        <v>5629330</v>
      </c>
      <c r="I52" s="9"/>
      <c r="J52" s="9"/>
    </row>
    <row r="53" spans="1:10" x14ac:dyDescent="0.25">
      <c r="A53" s="10"/>
      <c r="B53" s="17" t="s">
        <v>57</v>
      </c>
      <c r="C53" s="18">
        <v>0</v>
      </c>
      <c r="D53" s="19">
        <v>0</v>
      </c>
      <c r="E53" s="19">
        <f t="shared" si="11"/>
        <v>0</v>
      </c>
      <c r="F53" s="19">
        <v>0</v>
      </c>
      <c r="G53" s="19">
        <v>0</v>
      </c>
      <c r="H53" s="20">
        <f t="shared" si="1"/>
        <v>0</v>
      </c>
      <c r="I53" s="9"/>
      <c r="J53" s="9"/>
    </row>
    <row r="54" spans="1:10" x14ac:dyDescent="0.25">
      <c r="A54" s="10"/>
      <c r="B54" s="17" t="s">
        <v>58</v>
      </c>
      <c r="C54" s="18">
        <v>41135.58</v>
      </c>
      <c r="D54" s="19">
        <v>1090</v>
      </c>
      <c r="E54" s="19">
        <f t="shared" si="11"/>
        <v>42225.58</v>
      </c>
      <c r="F54" s="19">
        <v>0</v>
      </c>
      <c r="G54" s="19">
        <v>0</v>
      </c>
      <c r="H54" s="13">
        <f t="shared" si="1"/>
        <v>42225.58</v>
      </c>
      <c r="I54" s="9"/>
      <c r="J54" s="9"/>
    </row>
    <row r="55" spans="1:10" x14ac:dyDescent="0.25">
      <c r="A55" s="10"/>
      <c r="B55" s="17" t="s">
        <v>59</v>
      </c>
      <c r="C55" s="18">
        <v>0</v>
      </c>
      <c r="D55" s="19">
        <v>0</v>
      </c>
      <c r="E55" s="19">
        <f t="shared" si="11"/>
        <v>0</v>
      </c>
      <c r="F55" s="19">
        <v>0</v>
      </c>
      <c r="G55" s="19">
        <v>0</v>
      </c>
      <c r="H55" s="13">
        <f t="shared" si="1"/>
        <v>0</v>
      </c>
    </row>
    <row r="56" spans="1:10" x14ac:dyDescent="0.25">
      <c r="A56" s="10"/>
      <c r="B56" s="17" t="s">
        <v>60</v>
      </c>
      <c r="C56" s="18">
        <v>0</v>
      </c>
      <c r="D56" s="19">
        <v>1624037.41</v>
      </c>
      <c r="E56" s="19">
        <f t="shared" si="11"/>
        <v>1624037.41</v>
      </c>
      <c r="F56" s="19">
        <v>0</v>
      </c>
      <c r="G56" s="19">
        <v>0</v>
      </c>
      <c r="H56" s="20">
        <f t="shared" si="1"/>
        <v>1624037.41</v>
      </c>
    </row>
    <row r="57" spans="1:10" x14ac:dyDescent="0.25">
      <c r="A57" s="10"/>
      <c r="B57" s="17" t="s">
        <v>61</v>
      </c>
      <c r="C57" s="21">
        <v>80000</v>
      </c>
      <c r="D57" s="23">
        <v>0</v>
      </c>
      <c r="E57" s="23">
        <f t="shared" si="11"/>
        <v>80000</v>
      </c>
      <c r="F57" s="23">
        <v>0</v>
      </c>
      <c r="G57" s="23">
        <v>0</v>
      </c>
      <c r="H57" s="13">
        <f t="shared" si="1"/>
        <v>80000</v>
      </c>
    </row>
    <row r="58" spans="1:10" x14ac:dyDescent="0.25">
      <c r="A58" s="41" t="s">
        <v>62</v>
      </c>
      <c r="B58" s="42"/>
      <c r="C58" s="6">
        <f>SUM(C59:C61)</f>
        <v>196237.3</v>
      </c>
      <c r="D58" s="6">
        <f t="shared" ref="D58:G58" si="12">SUM(D59:D61)</f>
        <v>0</v>
      </c>
      <c r="E58" s="6">
        <f t="shared" si="12"/>
        <v>196237.3</v>
      </c>
      <c r="F58" s="6">
        <f t="shared" si="12"/>
        <v>0</v>
      </c>
      <c r="G58" s="6">
        <f t="shared" si="12"/>
        <v>0</v>
      </c>
      <c r="H58" s="7">
        <f>E58-F58</f>
        <v>196237.3</v>
      </c>
    </row>
    <row r="59" spans="1:10" x14ac:dyDescent="0.25">
      <c r="A59" s="10"/>
      <c r="B59" s="17" t="s">
        <v>63</v>
      </c>
      <c r="C59" s="21">
        <v>0</v>
      </c>
      <c r="D59" s="23">
        <v>0</v>
      </c>
      <c r="E59" s="23">
        <v>0</v>
      </c>
      <c r="F59" s="23">
        <v>0</v>
      </c>
      <c r="G59" s="23">
        <v>0</v>
      </c>
      <c r="H59" s="23">
        <f t="shared" si="1"/>
        <v>0</v>
      </c>
    </row>
    <row r="60" spans="1:10" x14ac:dyDescent="0.25">
      <c r="A60" s="10"/>
      <c r="B60" s="17" t="s">
        <v>64</v>
      </c>
      <c r="C60" s="21">
        <v>196237.3</v>
      </c>
      <c r="D60" s="23">
        <v>0</v>
      </c>
      <c r="E60" s="23">
        <f>C60+D60</f>
        <v>196237.3</v>
      </c>
      <c r="F60" s="23">
        <v>0</v>
      </c>
      <c r="G60" s="23">
        <v>0</v>
      </c>
      <c r="H60" s="23">
        <f t="shared" si="1"/>
        <v>196237.3</v>
      </c>
    </row>
    <row r="61" spans="1:10" x14ac:dyDescent="0.25">
      <c r="A61" s="10"/>
      <c r="B61" s="17" t="s">
        <v>65</v>
      </c>
      <c r="C61" s="21">
        <v>0</v>
      </c>
      <c r="D61" s="23">
        <v>0</v>
      </c>
      <c r="E61" s="23">
        <v>0</v>
      </c>
      <c r="F61" s="23">
        <v>0</v>
      </c>
      <c r="G61" s="23"/>
      <c r="H61" s="23">
        <f t="shared" si="1"/>
        <v>0</v>
      </c>
    </row>
    <row r="62" spans="1:10" x14ac:dyDescent="0.25">
      <c r="A62" s="41" t="s">
        <v>66</v>
      </c>
      <c r="B62" s="42"/>
      <c r="C62" s="6">
        <f>SUM(C63:C70)</f>
        <v>0</v>
      </c>
      <c r="D62" s="6">
        <f t="shared" ref="D62:G62" si="13">SUM(D63:D70)</f>
        <v>0</v>
      </c>
      <c r="E62" s="6">
        <f t="shared" si="13"/>
        <v>0</v>
      </c>
      <c r="F62" s="6">
        <f t="shared" si="13"/>
        <v>0</v>
      </c>
      <c r="G62" s="6">
        <f t="shared" si="13"/>
        <v>0</v>
      </c>
      <c r="H62" s="25">
        <f>E62-F62</f>
        <v>0</v>
      </c>
    </row>
    <row r="63" spans="1:10" x14ac:dyDescent="0.25">
      <c r="A63" s="10"/>
      <c r="B63" s="17" t="s">
        <v>67</v>
      </c>
      <c r="C63" s="21">
        <v>0</v>
      </c>
      <c r="D63" s="23">
        <v>0</v>
      </c>
      <c r="E63" s="23">
        <v>0</v>
      </c>
      <c r="F63" s="23">
        <v>0</v>
      </c>
      <c r="G63" s="23">
        <v>0</v>
      </c>
      <c r="H63" s="23">
        <f>E63-F63</f>
        <v>0</v>
      </c>
    </row>
    <row r="64" spans="1:10" x14ac:dyDescent="0.25">
      <c r="A64" s="10"/>
      <c r="B64" s="17" t="s">
        <v>68</v>
      </c>
      <c r="C64" s="21">
        <v>0</v>
      </c>
      <c r="D64" s="23">
        <v>0</v>
      </c>
      <c r="E64" s="23">
        <v>0</v>
      </c>
      <c r="F64" s="23">
        <v>0</v>
      </c>
      <c r="G64" s="23">
        <v>0</v>
      </c>
      <c r="H64" s="23">
        <f t="shared" ref="H64:H70" si="14">E64-F64</f>
        <v>0</v>
      </c>
    </row>
    <row r="65" spans="1:10" x14ac:dyDescent="0.25">
      <c r="A65" s="10"/>
      <c r="B65" s="17" t="s">
        <v>69</v>
      </c>
      <c r="C65" s="21">
        <v>0</v>
      </c>
      <c r="D65" s="23">
        <v>0</v>
      </c>
      <c r="E65" s="23">
        <v>0</v>
      </c>
      <c r="F65" s="23">
        <v>0</v>
      </c>
      <c r="G65" s="23">
        <v>0</v>
      </c>
      <c r="H65" s="23">
        <f t="shared" si="14"/>
        <v>0</v>
      </c>
    </row>
    <row r="66" spans="1:10" x14ac:dyDescent="0.25">
      <c r="A66" s="10"/>
      <c r="B66" s="17" t="s">
        <v>70</v>
      </c>
      <c r="C66" s="21">
        <v>0</v>
      </c>
      <c r="D66" s="23">
        <v>0</v>
      </c>
      <c r="E66" s="23">
        <v>0</v>
      </c>
      <c r="F66" s="23">
        <v>0</v>
      </c>
      <c r="G66" s="23">
        <v>0</v>
      </c>
      <c r="H66" s="23">
        <f t="shared" si="14"/>
        <v>0</v>
      </c>
    </row>
    <row r="67" spans="1:10" x14ac:dyDescent="0.25">
      <c r="A67" s="10"/>
      <c r="B67" s="17" t="s">
        <v>71</v>
      </c>
      <c r="C67" s="21">
        <v>0</v>
      </c>
      <c r="D67" s="23">
        <v>0</v>
      </c>
      <c r="E67" s="23">
        <v>0</v>
      </c>
      <c r="F67" s="23">
        <v>0</v>
      </c>
      <c r="G67" s="23">
        <v>0</v>
      </c>
      <c r="H67" s="23">
        <f t="shared" si="14"/>
        <v>0</v>
      </c>
    </row>
    <row r="68" spans="1:10" x14ac:dyDescent="0.25">
      <c r="A68" s="10"/>
      <c r="B68" s="17" t="s">
        <v>72</v>
      </c>
      <c r="C68" s="21"/>
      <c r="D68" s="23">
        <v>0</v>
      </c>
      <c r="E68" s="23">
        <v>0</v>
      </c>
      <c r="F68" s="23">
        <v>0</v>
      </c>
      <c r="G68" s="23">
        <v>0</v>
      </c>
      <c r="H68" s="23">
        <f t="shared" si="14"/>
        <v>0</v>
      </c>
    </row>
    <row r="69" spans="1:10" x14ac:dyDescent="0.25">
      <c r="A69" s="10"/>
      <c r="B69" s="17" t="s">
        <v>73</v>
      </c>
      <c r="C69" s="21">
        <v>0</v>
      </c>
      <c r="D69" s="23">
        <v>0</v>
      </c>
      <c r="E69" s="23">
        <v>0</v>
      </c>
      <c r="F69" s="23">
        <v>0</v>
      </c>
      <c r="G69" s="23">
        <v>0</v>
      </c>
      <c r="H69" s="23">
        <f t="shared" si="14"/>
        <v>0</v>
      </c>
    </row>
    <row r="70" spans="1:10" x14ac:dyDescent="0.25">
      <c r="A70" s="10"/>
      <c r="B70" s="17" t="s">
        <v>74</v>
      </c>
      <c r="C70" s="21">
        <v>0</v>
      </c>
      <c r="D70" s="23">
        <v>0</v>
      </c>
      <c r="E70" s="23">
        <v>0</v>
      </c>
      <c r="F70" s="23">
        <v>0</v>
      </c>
      <c r="G70" s="23">
        <v>0</v>
      </c>
      <c r="H70" s="23">
        <f t="shared" si="14"/>
        <v>0</v>
      </c>
    </row>
    <row r="71" spans="1:10" x14ac:dyDescent="0.25">
      <c r="A71" s="41" t="s">
        <v>75</v>
      </c>
      <c r="B71" s="42"/>
      <c r="C71" s="6">
        <f>SUM(C72:C74)</f>
        <v>37663314.600000001</v>
      </c>
      <c r="D71" s="6">
        <f t="shared" ref="D71:G71" si="15">SUM(D72:D74)</f>
        <v>-10422374.08</v>
      </c>
      <c r="E71" s="6">
        <f t="shared" si="15"/>
        <v>27240940.520000003</v>
      </c>
      <c r="F71" s="6">
        <f t="shared" si="15"/>
        <v>0</v>
      </c>
      <c r="G71" s="6">
        <f t="shared" si="15"/>
        <v>0</v>
      </c>
      <c r="H71" s="7">
        <v>0</v>
      </c>
    </row>
    <row r="72" spans="1:10" x14ac:dyDescent="0.25">
      <c r="A72" s="10"/>
      <c r="B72" s="17" t="s">
        <v>76</v>
      </c>
      <c r="C72" s="21">
        <v>0</v>
      </c>
      <c r="D72" s="23">
        <v>0</v>
      </c>
      <c r="E72" s="23">
        <v>0</v>
      </c>
      <c r="F72" s="23">
        <v>0</v>
      </c>
      <c r="G72" s="23">
        <v>0</v>
      </c>
      <c r="H72" s="23">
        <f>E72-F72</f>
        <v>0</v>
      </c>
    </row>
    <row r="73" spans="1:10" x14ac:dyDescent="0.25">
      <c r="A73" s="10"/>
      <c r="B73" s="17" t="s">
        <v>77</v>
      </c>
      <c r="C73" s="21">
        <v>0</v>
      </c>
      <c r="D73" s="23">
        <v>0</v>
      </c>
      <c r="E73" s="23">
        <v>0</v>
      </c>
      <c r="F73" s="23">
        <v>0</v>
      </c>
      <c r="G73" s="23">
        <v>0</v>
      </c>
      <c r="H73" s="23">
        <f>E73-F73</f>
        <v>0</v>
      </c>
    </row>
    <row r="74" spans="1:10" x14ac:dyDescent="0.25">
      <c r="A74" s="10"/>
      <c r="B74" s="17" t="s">
        <v>78</v>
      </c>
      <c r="C74" s="21">
        <v>37663314.600000001</v>
      </c>
      <c r="D74" s="23">
        <v>-10422374.08</v>
      </c>
      <c r="E74" s="23">
        <f>C74+D74</f>
        <v>27240940.520000003</v>
      </c>
      <c r="F74" s="23">
        <v>0</v>
      </c>
      <c r="G74" s="23">
        <v>0</v>
      </c>
      <c r="H74" s="23">
        <v>0</v>
      </c>
    </row>
    <row r="75" spans="1:10" x14ac:dyDescent="0.25">
      <c r="A75" s="41" t="s">
        <v>79</v>
      </c>
      <c r="B75" s="42"/>
      <c r="C75" s="6">
        <f>SUM(C76:C82)</f>
        <v>20900630.82</v>
      </c>
      <c r="D75" s="6">
        <f t="shared" ref="D75:G75" si="16">SUM(D76:D82)</f>
        <v>-19339023.199999999</v>
      </c>
      <c r="E75" s="6">
        <f t="shared" si="16"/>
        <v>1561607.620000001</v>
      </c>
      <c r="F75" s="6">
        <f t="shared" si="16"/>
        <v>1561607.62</v>
      </c>
      <c r="G75" s="6">
        <f t="shared" si="16"/>
        <v>1561607.62</v>
      </c>
      <c r="H75" s="26">
        <f t="shared" ref="H75" si="17">E75-F75</f>
        <v>0</v>
      </c>
    </row>
    <row r="76" spans="1:10" x14ac:dyDescent="0.25">
      <c r="A76" s="10"/>
      <c r="B76" s="17" t="s">
        <v>80</v>
      </c>
      <c r="C76" s="21">
        <v>2531107.29</v>
      </c>
      <c r="D76" s="23">
        <v>-2531107.29</v>
      </c>
      <c r="E76" s="23">
        <f>C76+D76</f>
        <v>0</v>
      </c>
      <c r="F76" s="23">
        <v>0</v>
      </c>
      <c r="G76" s="23">
        <v>0</v>
      </c>
      <c r="H76" s="27">
        <v>0</v>
      </c>
      <c r="I76" s="9"/>
      <c r="J76" s="9"/>
    </row>
    <row r="77" spans="1:10" x14ac:dyDescent="0.25">
      <c r="A77" s="10"/>
      <c r="B77" s="17" t="s">
        <v>81</v>
      </c>
      <c r="C77" s="21">
        <v>18369523.530000001</v>
      </c>
      <c r="D77" s="23">
        <v>-16807915.91</v>
      </c>
      <c r="E77" s="23">
        <f>C77+D77</f>
        <v>1561607.620000001</v>
      </c>
      <c r="F77" s="23">
        <v>1561607.62</v>
      </c>
      <c r="G77" s="23">
        <v>1561607.62</v>
      </c>
      <c r="H77" s="27">
        <f>E77-F77</f>
        <v>0</v>
      </c>
      <c r="I77" s="9"/>
      <c r="J77" s="9"/>
    </row>
    <row r="78" spans="1:10" x14ac:dyDescent="0.25">
      <c r="A78" s="10"/>
      <c r="B78" s="17" t="s">
        <v>82</v>
      </c>
      <c r="C78" s="21">
        <v>0</v>
      </c>
      <c r="D78" s="23">
        <v>0</v>
      </c>
      <c r="E78" s="23">
        <f t="shared" ref="E78:E82" si="18">C78+D78</f>
        <v>0</v>
      </c>
      <c r="F78" s="23">
        <v>0</v>
      </c>
      <c r="G78" s="23">
        <v>0</v>
      </c>
      <c r="H78" s="27">
        <f t="shared" ref="H78:H82" si="19">E78-F78</f>
        <v>0</v>
      </c>
    </row>
    <row r="79" spans="1:10" x14ac:dyDescent="0.25">
      <c r="A79" s="10"/>
      <c r="B79" s="17" t="s">
        <v>83</v>
      </c>
      <c r="C79" s="21">
        <v>0</v>
      </c>
      <c r="D79" s="23">
        <v>0</v>
      </c>
      <c r="E79" s="23">
        <f t="shared" si="18"/>
        <v>0</v>
      </c>
      <c r="F79" s="23">
        <v>0</v>
      </c>
      <c r="G79" s="23">
        <v>0</v>
      </c>
      <c r="H79" s="27">
        <f t="shared" si="19"/>
        <v>0</v>
      </c>
    </row>
    <row r="80" spans="1:10" x14ac:dyDescent="0.25">
      <c r="A80" s="10"/>
      <c r="B80" s="17" t="s">
        <v>84</v>
      </c>
      <c r="C80" s="21">
        <v>0</v>
      </c>
      <c r="D80" s="23">
        <v>0</v>
      </c>
      <c r="E80" s="23">
        <f t="shared" si="18"/>
        <v>0</v>
      </c>
      <c r="F80" s="23">
        <v>0</v>
      </c>
      <c r="G80" s="23">
        <v>0</v>
      </c>
      <c r="H80" s="27">
        <f t="shared" si="19"/>
        <v>0</v>
      </c>
    </row>
    <row r="81" spans="1:11" x14ac:dyDescent="0.25">
      <c r="A81" s="10"/>
      <c r="B81" s="17" t="s">
        <v>85</v>
      </c>
      <c r="C81" s="21">
        <v>0</v>
      </c>
      <c r="D81" s="23">
        <v>0</v>
      </c>
      <c r="E81" s="23">
        <f t="shared" si="18"/>
        <v>0</v>
      </c>
      <c r="F81" s="23">
        <v>0</v>
      </c>
      <c r="G81" s="23">
        <v>0</v>
      </c>
      <c r="H81" s="27">
        <f t="shared" si="19"/>
        <v>0</v>
      </c>
    </row>
    <row r="82" spans="1:11" x14ac:dyDescent="0.25">
      <c r="A82" s="10"/>
      <c r="B82" s="17" t="s">
        <v>86</v>
      </c>
      <c r="C82" s="21">
        <v>0</v>
      </c>
      <c r="D82" s="23">
        <v>0</v>
      </c>
      <c r="E82" s="23">
        <f t="shared" si="18"/>
        <v>0</v>
      </c>
      <c r="F82" s="23">
        <v>0</v>
      </c>
      <c r="G82" s="23">
        <v>0</v>
      </c>
      <c r="H82" s="27">
        <f t="shared" si="19"/>
        <v>0</v>
      </c>
    </row>
    <row r="83" spans="1:11" ht="15.75" thickBot="1" x14ac:dyDescent="0.3">
      <c r="A83" s="45"/>
      <c r="B83" s="46"/>
      <c r="C83" s="28"/>
      <c r="D83" s="29"/>
      <c r="E83" s="29"/>
      <c r="F83" s="29"/>
      <c r="G83" s="29"/>
      <c r="H83" s="30"/>
    </row>
    <row r="84" spans="1:11" x14ac:dyDescent="0.25">
      <c r="A84" s="47"/>
      <c r="B84" s="48"/>
      <c r="C84" s="31"/>
      <c r="D84" s="31"/>
      <c r="E84" s="31"/>
      <c r="F84" s="31"/>
      <c r="G84" s="31"/>
      <c r="H84" s="31"/>
    </row>
    <row r="85" spans="1:11" x14ac:dyDescent="0.25">
      <c r="A85" s="43" t="s">
        <v>87</v>
      </c>
      <c r="B85" s="44"/>
      <c r="C85" s="8">
        <f>C86+C94+C104+C114+C124+C134+C147+C151+C138</f>
        <v>0</v>
      </c>
      <c r="D85" s="8">
        <f t="shared" ref="D85:G85" si="20">D86+D94+D104+D114+D124+D134+D147+D151+D138</f>
        <v>37671712.399999999</v>
      </c>
      <c r="E85" s="8">
        <f>C85+D85</f>
        <v>37671712.399999999</v>
      </c>
      <c r="F85" s="8">
        <f t="shared" si="20"/>
        <v>7471693.7999999998</v>
      </c>
      <c r="G85" s="8">
        <f t="shared" si="20"/>
        <v>4790379.2699999996</v>
      </c>
      <c r="H85" s="8">
        <f t="shared" ref="H85:H147" si="21">E85-F85</f>
        <v>30200018.599999998</v>
      </c>
      <c r="I85" s="32"/>
      <c r="J85" s="9"/>
      <c r="K85" s="33"/>
    </row>
    <row r="86" spans="1:11" x14ac:dyDescent="0.25">
      <c r="A86" s="41" t="s">
        <v>14</v>
      </c>
      <c r="B86" s="42"/>
      <c r="C86" s="6">
        <f>SUM(C87:C93)</f>
        <v>0</v>
      </c>
      <c r="D86" s="6">
        <f t="shared" ref="D86:G86" si="22">SUM(D87:D93)</f>
        <v>0</v>
      </c>
      <c r="E86" s="6">
        <f t="shared" si="22"/>
        <v>0</v>
      </c>
      <c r="F86" s="6">
        <f t="shared" si="22"/>
        <v>0</v>
      </c>
      <c r="G86" s="6">
        <f t="shared" si="22"/>
        <v>0</v>
      </c>
      <c r="H86" s="7">
        <f t="shared" si="21"/>
        <v>0</v>
      </c>
      <c r="I86" s="32"/>
      <c r="J86" s="9"/>
      <c r="K86" s="33"/>
    </row>
    <row r="87" spans="1:11" x14ac:dyDescent="0.25">
      <c r="A87" s="10"/>
      <c r="B87" s="17" t="s">
        <v>15</v>
      </c>
      <c r="C87" s="18">
        <v>0</v>
      </c>
      <c r="D87" s="23">
        <v>0</v>
      </c>
      <c r="E87" s="23">
        <v>0</v>
      </c>
      <c r="F87" s="23">
        <v>0</v>
      </c>
      <c r="G87" s="23">
        <v>0</v>
      </c>
      <c r="H87" s="23">
        <f t="shared" si="21"/>
        <v>0</v>
      </c>
      <c r="I87" s="32"/>
      <c r="J87" s="9"/>
      <c r="K87" s="33"/>
    </row>
    <row r="88" spans="1:11" x14ac:dyDescent="0.25">
      <c r="A88" s="10"/>
      <c r="B88" s="17" t="s">
        <v>16</v>
      </c>
      <c r="C88" s="21">
        <v>0</v>
      </c>
      <c r="D88" s="23">
        <v>0</v>
      </c>
      <c r="E88" s="23">
        <v>0</v>
      </c>
      <c r="F88" s="23">
        <v>0</v>
      </c>
      <c r="G88" s="23">
        <v>0</v>
      </c>
      <c r="H88" s="23">
        <f t="shared" si="21"/>
        <v>0</v>
      </c>
      <c r="I88" s="32"/>
      <c r="J88" s="32"/>
      <c r="K88" s="34"/>
    </row>
    <row r="89" spans="1:11" x14ac:dyDescent="0.25">
      <c r="A89" s="10"/>
      <c r="B89" s="17" t="s">
        <v>17</v>
      </c>
      <c r="C89" s="21">
        <v>0</v>
      </c>
      <c r="D89" s="23">
        <v>0</v>
      </c>
      <c r="E89" s="23">
        <v>0</v>
      </c>
      <c r="F89" s="23">
        <v>0</v>
      </c>
      <c r="G89" s="23">
        <v>0</v>
      </c>
      <c r="H89" s="23">
        <f t="shared" si="21"/>
        <v>0</v>
      </c>
      <c r="I89" s="32"/>
      <c r="J89" s="9"/>
      <c r="K89" s="33"/>
    </row>
    <row r="90" spans="1:11" x14ac:dyDescent="0.25">
      <c r="A90" s="10"/>
      <c r="B90" s="17" t="s">
        <v>18</v>
      </c>
      <c r="C90" s="21">
        <v>0</v>
      </c>
      <c r="D90" s="23">
        <v>0</v>
      </c>
      <c r="E90" s="23">
        <v>0</v>
      </c>
      <c r="F90" s="23">
        <v>0</v>
      </c>
      <c r="G90" s="23">
        <v>0</v>
      </c>
      <c r="H90" s="23">
        <f t="shared" si="21"/>
        <v>0</v>
      </c>
      <c r="I90" s="32"/>
      <c r="J90" s="9"/>
      <c r="K90" s="33"/>
    </row>
    <row r="91" spans="1:11" x14ac:dyDescent="0.25">
      <c r="A91" s="10"/>
      <c r="B91" s="17" t="s">
        <v>19</v>
      </c>
      <c r="C91" s="18">
        <v>0</v>
      </c>
      <c r="D91" s="23">
        <v>0</v>
      </c>
      <c r="E91" s="23">
        <v>0</v>
      </c>
      <c r="F91" s="23">
        <v>0</v>
      </c>
      <c r="G91" s="23">
        <v>0</v>
      </c>
      <c r="H91" s="23">
        <f t="shared" si="21"/>
        <v>0</v>
      </c>
      <c r="I91" s="32"/>
      <c r="J91" s="32"/>
      <c r="K91" s="34"/>
    </row>
    <row r="92" spans="1:11" x14ac:dyDescent="0.25">
      <c r="A92" s="10"/>
      <c r="B92" s="17" t="s">
        <v>20</v>
      </c>
      <c r="C92" s="21">
        <v>0</v>
      </c>
      <c r="D92" s="23">
        <v>0</v>
      </c>
      <c r="E92" s="23">
        <v>0</v>
      </c>
      <c r="F92" s="23">
        <v>0</v>
      </c>
      <c r="G92" s="23">
        <v>0</v>
      </c>
      <c r="H92" s="23">
        <f t="shared" si="21"/>
        <v>0</v>
      </c>
      <c r="I92" s="32"/>
      <c r="J92" s="32"/>
      <c r="K92" s="34"/>
    </row>
    <row r="93" spans="1:11" x14ac:dyDescent="0.25">
      <c r="A93" s="10"/>
      <c r="B93" s="17" t="s">
        <v>21</v>
      </c>
      <c r="C93" s="21">
        <v>0</v>
      </c>
      <c r="D93" s="23">
        <v>0</v>
      </c>
      <c r="E93" s="23">
        <v>0</v>
      </c>
      <c r="F93" s="23">
        <v>0</v>
      </c>
      <c r="G93" s="23">
        <v>0</v>
      </c>
      <c r="H93" s="23">
        <f t="shared" si="21"/>
        <v>0</v>
      </c>
      <c r="I93" s="32"/>
      <c r="J93" s="32"/>
      <c r="K93" s="34"/>
    </row>
    <row r="94" spans="1:11" x14ac:dyDescent="0.25">
      <c r="A94" s="41" t="s">
        <v>22</v>
      </c>
      <c r="B94" s="42"/>
      <c r="C94" s="6">
        <f>SUM(C95:C103)</f>
        <v>0</v>
      </c>
      <c r="D94" s="6">
        <f t="shared" ref="D94:G94" si="23">SUM(D95:D103)</f>
        <v>3614000</v>
      </c>
      <c r="E94" s="6">
        <f>C94+D94</f>
        <v>3614000</v>
      </c>
      <c r="F94" s="6">
        <f t="shared" si="23"/>
        <v>0</v>
      </c>
      <c r="G94" s="6">
        <f t="shared" si="23"/>
        <v>0</v>
      </c>
      <c r="H94" s="25">
        <f t="shared" si="21"/>
        <v>3614000</v>
      </c>
      <c r="I94" s="32"/>
      <c r="J94" s="32"/>
      <c r="K94" s="34"/>
    </row>
    <row r="95" spans="1:11" x14ac:dyDescent="0.25">
      <c r="A95" s="10"/>
      <c r="B95" s="17" t="s">
        <v>23</v>
      </c>
      <c r="C95" s="18">
        <v>0</v>
      </c>
      <c r="D95" s="23">
        <v>0</v>
      </c>
      <c r="E95" s="23">
        <f>C95+D95</f>
        <v>0</v>
      </c>
      <c r="F95" s="23">
        <v>0</v>
      </c>
      <c r="G95" s="23">
        <v>0</v>
      </c>
      <c r="H95" s="23">
        <f t="shared" si="21"/>
        <v>0</v>
      </c>
      <c r="I95" s="32"/>
      <c r="J95" s="32"/>
      <c r="K95" s="34"/>
    </row>
    <row r="96" spans="1:11" x14ac:dyDescent="0.25">
      <c r="A96" s="10"/>
      <c r="B96" s="17" t="s">
        <v>24</v>
      </c>
      <c r="C96" s="21">
        <v>0</v>
      </c>
      <c r="D96" s="23">
        <v>0</v>
      </c>
      <c r="E96" s="23">
        <f t="shared" ref="E96:E103" si="24">C96+D96</f>
        <v>0</v>
      </c>
      <c r="F96" s="23">
        <v>0</v>
      </c>
      <c r="G96" s="23">
        <v>0</v>
      </c>
      <c r="H96" s="23">
        <f t="shared" si="21"/>
        <v>0</v>
      </c>
      <c r="I96" s="32"/>
      <c r="J96" s="32"/>
      <c r="K96" s="34"/>
    </row>
    <row r="97" spans="1:11" x14ac:dyDescent="0.25">
      <c r="A97" s="10"/>
      <c r="B97" s="17" t="s">
        <v>25</v>
      </c>
      <c r="C97" s="21">
        <v>0</v>
      </c>
      <c r="D97" s="23">
        <v>0</v>
      </c>
      <c r="E97" s="23">
        <f t="shared" si="24"/>
        <v>0</v>
      </c>
      <c r="F97" s="23">
        <v>0</v>
      </c>
      <c r="G97" s="23">
        <v>0</v>
      </c>
      <c r="H97" s="23">
        <f t="shared" si="21"/>
        <v>0</v>
      </c>
      <c r="I97" s="32"/>
      <c r="J97" s="32"/>
      <c r="K97" s="34"/>
    </row>
    <row r="98" spans="1:11" x14ac:dyDescent="0.25">
      <c r="A98" s="10"/>
      <c r="B98" s="17" t="s">
        <v>26</v>
      </c>
      <c r="C98" s="21">
        <v>0</v>
      </c>
      <c r="D98" s="23">
        <v>0</v>
      </c>
      <c r="E98" s="23">
        <f t="shared" si="24"/>
        <v>0</v>
      </c>
      <c r="F98" s="23">
        <v>0</v>
      </c>
      <c r="G98" s="23">
        <v>0</v>
      </c>
      <c r="H98" s="23">
        <f t="shared" si="21"/>
        <v>0</v>
      </c>
      <c r="I98" s="32"/>
      <c r="J98" s="32"/>
      <c r="K98" s="34"/>
    </row>
    <row r="99" spans="1:11" x14ac:dyDescent="0.25">
      <c r="A99" s="10"/>
      <c r="B99" s="17" t="s">
        <v>27</v>
      </c>
      <c r="C99" s="21">
        <v>0</v>
      </c>
      <c r="D99" s="23">
        <v>0</v>
      </c>
      <c r="E99" s="23">
        <f t="shared" si="24"/>
        <v>0</v>
      </c>
      <c r="F99" s="23">
        <v>0</v>
      </c>
      <c r="G99" s="23">
        <v>0</v>
      </c>
      <c r="H99" s="23">
        <f t="shared" si="21"/>
        <v>0</v>
      </c>
      <c r="I99" s="32"/>
      <c r="J99" s="32"/>
      <c r="K99" s="34"/>
    </row>
    <row r="100" spans="1:11" x14ac:dyDescent="0.25">
      <c r="A100" s="10"/>
      <c r="B100" s="17" t="s">
        <v>28</v>
      </c>
      <c r="C100" s="21">
        <v>0</v>
      </c>
      <c r="D100" s="23">
        <v>0</v>
      </c>
      <c r="E100" s="23">
        <f t="shared" si="24"/>
        <v>0</v>
      </c>
      <c r="F100" s="23">
        <v>0</v>
      </c>
      <c r="G100" s="23">
        <v>0</v>
      </c>
      <c r="H100" s="23">
        <f t="shared" si="21"/>
        <v>0</v>
      </c>
      <c r="I100" s="32"/>
      <c r="J100" s="32"/>
      <c r="K100" s="34"/>
    </row>
    <row r="101" spans="1:11" x14ac:dyDescent="0.25">
      <c r="A101" s="10"/>
      <c r="B101" s="17" t="s">
        <v>29</v>
      </c>
      <c r="C101" s="18">
        <v>0</v>
      </c>
      <c r="D101" s="23">
        <v>2264000</v>
      </c>
      <c r="E101" s="23">
        <f t="shared" si="24"/>
        <v>2264000</v>
      </c>
      <c r="F101" s="23">
        <v>0</v>
      </c>
      <c r="G101" s="23">
        <v>0</v>
      </c>
      <c r="H101" s="23">
        <f t="shared" si="21"/>
        <v>2264000</v>
      </c>
      <c r="I101" s="32"/>
      <c r="J101" s="32"/>
      <c r="K101" s="34"/>
    </row>
    <row r="102" spans="1:11" x14ac:dyDescent="0.25">
      <c r="A102" s="10"/>
      <c r="B102" s="17" t="s">
        <v>30</v>
      </c>
      <c r="C102" s="18">
        <v>0</v>
      </c>
      <c r="D102" s="23">
        <v>1350000</v>
      </c>
      <c r="E102" s="23">
        <f t="shared" si="24"/>
        <v>1350000</v>
      </c>
      <c r="F102" s="23">
        <v>0</v>
      </c>
      <c r="G102" s="23">
        <v>0</v>
      </c>
      <c r="H102" s="23">
        <f t="shared" si="21"/>
        <v>1350000</v>
      </c>
      <c r="I102" s="32"/>
      <c r="J102" s="32"/>
      <c r="K102" s="34"/>
    </row>
    <row r="103" spans="1:11" x14ac:dyDescent="0.25">
      <c r="A103" s="10"/>
      <c r="B103" s="17" t="s">
        <v>31</v>
      </c>
      <c r="C103" s="18">
        <v>0</v>
      </c>
      <c r="D103" s="23">
        <v>0</v>
      </c>
      <c r="E103" s="23">
        <f t="shared" si="24"/>
        <v>0</v>
      </c>
      <c r="F103" s="23">
        <v>0</v>
      </c>
      <c r="G103" s="23">
        <v>0</v>
      </c>
      <c r="H103" s="23">
        <f t="shared" si="21"/>
        <v>0</v>
      </c>
      <c r="I103" s="32"/>
      <c r="J103" s="32"/>
      <c r="K103" s="34"/>
    </row>
    <row r="104" spans="1:11" x14ac:dyDescent="0.25">
      <c r="A104" s="41" t="s">
        <v>32</v>
      </c>
      <c r="B104" s="42"/>
      <c r="C104" s="6">
        <f>SUM(C105:C113)</f>
        <v>0</v>
      </c>
      <c r="D104" s="6">
        <f t="shared" ref="D104:G104" si="25">SUM(D105:D113)</f>
        <v>2663887</v>
      </c>
      <c r="E104" s="6">
        <f>C104+D104</f>
        <v>2663887</v>
      </c>
      <c r="F104" s="6">
        <f t="shared" si="25"/>
        <v>0</v>
      </c>
      <c r="G104" s="6">
        <f t="shared" si="25"/>
        <v>0</v>
      </c>
      <c r="H104" s="25">
        <f t="shared" si="21"/>
        <v>2663887</v>
      </c>
      <c r="I104" s="32"/>
      <c r="J104" s="32"/>
      <c r="K104" s="34"/>
    </row>
    <row r="105" spans="1:11" x14ac:dyDescent="0.25">
      <c r="A105" s="10"/>
      <c r="B105" s="17" t="s">
        <v>33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3">
        <f t="shared" si="21"/>
        <v>0</v>
      </c>
      <c r="I105" s="32"/>
      <c r="J105" s="32"/>
      <c r="K105" s="34"/>
    </row>
    <row r="106" spans="1:11" x14ac:dyDescent="0.25">
      <c r="A106" s="10"/>
      <c r="B106" s="17" t="s">
        <v>34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3">
        <f t="shared" si="21"/>
        <v>0</v>
      </c>
      <c r="I106" s="32"/>
      <c r="J106" s="9"/>
      <c r="K106" s="33"/>
    </row>
    <row r="107" spans="1:11" x14ac:dyDescent="0.25">
      <c r="A107" s="10"/>
      <c r="B107" s="17" t="s">
        <v>35</v>
      </c>
      <c r="C107" s="18">
        <v>0</v>
      </c>
      <c r="D107" s="23">
        <v>2663887</v>
      </c>
      <c r="E107" s="23">
        <f>C107+D107</f>
        <v>2663887</v>
      </c>
      <c r="F107" s="23">
        <v>0</v>
      </c>
      <c r="G107" s="23">
        <v>0</v>
      </c>
      <c r="H107" s="13">
        <f t="shared" si="21"/>
        <v>2663887</v>
      </c>
      <c r="I107" s="32"/>
      <c r="J107" s="9"/>
      <c r="K107" s="33"/>
    </row>
    <row r="108" spans="1:11" x14ac:dyDescent="0.25">
      <c r="A108" s="10"/>
      <c r="B108" s="17" t="s">
        <v>36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3">
        <f t="shared" si="21"/>
        <v>0</v>
      </c>
      <c r="I108" s="32"/>
      <c r="J108" s="9"/>
      <c r="K108" s="33"/>
    </row>
    <row r="109" spans="1:11" x14ac:dyDescent="0.25">
      <c r="A109" s="10"/>
      <c r="B109" s="17" t="s">
        <v>37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3">
        <f t="shared" si="21"/>
        <v>0</v>
      </c>
      <c r="I109" s="32"/>
      <c r="J109" s="9"/>
      <c r="K109" s="33"/>
    </row>
    <row r="110" spans="1:11" x14ac:dyDescent="0.25">
      <c r="A110" s="10"/>
      <c r="B110" s="17" t="s">
        <v>38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3">
        <f t="shared" si="21"/>
        <v>0</v>
      </c>
      <c r="I110" s="32"/>
      <c r="J110" s="9"/>
      <c r="K110" s="33"/>
    </row>
    <row r="111" spans="1:11" x14ac:dyDescent="0.25">
      <c r="A111" s="10"/>
      <c r="B111" s="17" t="s">
        <v>39</v>
      </c>
      <c r="C111" s="21">
        <v>0</v>
      </c>
      <c r="D111" s="21">
        <v>0</v>
      </c>
      <c r="E111" s="21">
        <v>0</v>
      </c>
      <c r="F111" s="21">
        <v>0</v>
      </c>
      <c r="G111" s="21">
        <v>0</v>
      </c>
      <c r="H111" s="23">
        <f t="shared" si="21"/>
        <v>0</v>
      </c>
      <c r="I111" s="32"/>
      <c r="J111" s="9"/>
      <c r="K111" s="33"/>
    </row>
    <row r="112" spans="1:11" x14ac:dyDescent="0.25">
      <c r="A112" s="10"/>
      <c r="B112" s="17" t="s">
        <v>40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  <c r="H112" s="23">
        <f t="shared" si="21"/>
        <v>0</v>
      </c>
      <c r="I112" s="32"/>
      <c r="J112" s="32"/>
      <c r="K112" s="34"/>
    </row>
    <row r="113" spans="1:11" x14ac:dyDescent="0.25">
      <c r="A113" s="10"/>
      <c r="B113" s="17" t="s">
        <v>41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3">
        <f t="shared" si="21"/>
        <v>0</v>
      </c>
      <c r="I113" s="32"/>
      <c r="J113" s="9"/>
      <c r="K113" s="33"/>
    </row>
    <row r="114" spans="1:11" x14ac:dyDescent="0.25">
      <c r="A114" s="41" t="s">
        <v>42</v>
      </c>
      <c r="B114" s="42"/>
      <c r="C114" s="6">
        <f>SUM(C115:C123)</f>
        <v>0</v>
      </c>
      <c r="D114" s="6">
        <f t="shared" ref="D114:G114" si="26">SUM(D115:D123)</f>
        <v>0</v>
      </c>
      <c r="E114" s="6">
        <f t="shared" si="26"/>
        <v>0</v>
      </c>
      <c r="F114" s="6">
        <f t="shared" si="26"/>
        <v>0</v>
      </c>
      <c r="G114" s="6">
        <f t="shared" si="26"/>
        <v>0</v>
      </c>
      <c r="H114" s="25">
        <f t="shared" si="21"/>
        <v>0</v>
      </c>
      <c r="I114" s="32"/>
      <c r="J114" s="9"/>
      <c r="K114" s="33"/>
    </row>
    <row r="115" spans="1:11" x14ac:dyDescent="0.25">
      <c r="A115" s="10"/>
      <c r="B115" s="17" t="s">
        <v>43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13">
        <f t="shared" si="21"/>
        <v>0</v>
      </c>
      <c r="I115" s="32"/>
      <c r="J115" s="32"/>
      <c r="K115" s="34"/>
    </row>
    <row r="116" spans="1:11" x14ac:dyDescent="0.25">
      <c r="A116" s="10"/>
      <c r="B116" s="17" t="s">
        <v>44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13">
        <f t="shared" si="21"/>
        <v>0</v>
      </c>
      <c r="I116" s="32"/>
      <c r="J116" s="9"/>
      <c r="K116" s="33"/>
    </row>
    <row r="117" spans="1:11" x14ac:dyDescent="0.25">
      <c r="A117" s="10"/>
      <c r="B117" s="17" t="s">
        <v>45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13">
        <f t="shared" si="21"/>
        <v>0</v>
      </c>
      <c r="I117" s="32"/>
      <c r="J117" s="9"/>
      <c r="K117" s="33"/>
    </row>
    <row r="118" spans="1:11" x14ac:dyDescent="0.25">
      <c r="A118" s="10"/>
      <c r="B118" s="17" t="s">
        <v>46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13">
        <f t="shared" si="21"/>
        <v>0</v>
      </c>
      <c r="I118" s="32"/>
      <c r="J118" s="9"/>
      <c r="K118" s="33"/>
    </row>
    <row r="119" spans="1:11" x14ac:dyDescent="0.25">
      <c r="A119" s="10"/>
      <c r="B119" s="17" t="s">
        <v>47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13">
        <f t="shared" si="21"/>
        <v>0</v>
      </c>
      <c r="I119" s="32"/>
      <c r="J119" s="32"/>
      <c r="K119" s="34"/>
    </row>
    <row r="120" spans="1:11" x14ac:dyDescent="0.25">
      <c r="A120" s="10"/>
      <c r="B120" s="17" t="s">
        <v>48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13">
        <f t="shared" si="21"/>
        <v>0</v>
      </c>
      <c r="I120" s="32"/>
      <c r="J120" s="9"/>
      <c r="K120" s="33"/>
    </row>
    <row r="121" spans="1:11" x14ac:dyDescent="0.25">
      <c r="A121" s="10"/>
      <c r="B121" s="17" t="s">
        <v>49</v>
      </c>
      <c r="C121" s="21">
        <v>0</v>
      </c>
      <c r="D121" s="21">
        <v>0</v>
      </c>
      <c r="E121" s="21">
        <v>0</v>
      </c>
      <c r="F121" s="21">
        <v>0</v>
      </c>
      <c r="G121" s="21">
        <v>0</v>
      </c>
      <c r="H121" s="13">
        <f t="shared" si="21"/>
        <v>0</v>
      </c>
    </row>
    <row r="122" spans="1:11" x14ac:dyDescent="0.25">
      <c r="A122" s="10"/>
      <c r="B122" s="17" t="s">
        <v>50</v>
      </c>
      <c r="C122" s="21">
        <v>0</v>
      </c>
      <c r="D122" s="21">
        <v>0</v>
      </c>
      <c r="E122" s="21">
        <v>0</v>
      </c>
      <c r="F122" s="21">
        <v>0</v>
      </c>
      <c r="G122" s="21">
        <v>0</v>
      </c>
      <c r="H122" s="13">
        <f t="shared" si="21"/>
        <v>0</v>
      </c>
    </row>
    <row r="123" spans="1:11" x14ac:dyDescent="0.25">
      <c r="A123" s="10"/>
      <c r="B123" s="17" t="s">
        <v>51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13">
        <f t="shared" si="21"/>
        <v>0</v>
      </c>
    </row>
    <row r="124" spans="1:11" x14ac:dyDescent="0.25">
      <c r="A124" s="41" t="s">
        <v>52</v>
      </c>
      <c r="B124" s="42"/>
      <c r="C124" s="6">
        <f>SUM(C125:C133)</f>
        <v>0</v>
      </c>
      <c r="D124" s="6">
        <f t="shared" ref="D124:G124" si="27">SUM(D125:D133)</f>
        <v>6390983</v>
      </c>
      <c r="E124" s="6">
        <f>C124+D124</f>
        <v>6390983</v>
      </c>
      <c r="F124" s="6">
        <f t="shared" si="27"/>
        <v>0</v>
      </c>
      <c r="G124" s="6">
        <f t="shared" si="27"/>
        <v>0</v>
      </c>
      <c r="H124" s="25">
        <f t="shared" si="21"/>
        <v>6390983</v>
      </c>
    </row>
    <row r="125" spans="1:11" x14ac:dyDescent="0.25">
      <c r="A125" s="10"/>
      <c r="B125" s="17" t="s">
        <v>53</v>
      </c>
      <c r="C125" s="18">
        <v>0</v>
      </c>
      <c r="D125" s="23">
        <v>187500</v>
      </c>
      <c r="E125" s="23">
        <f>C125+D125</f>
        <v>187500</v>
      </c>
      <c r="F125" s="23">
        <v>0</v>
      </c>
      <c r="G125" s="23">
        <v>0</v>
      </c>
      <c r="H125" s="13">
        <f t="shared" si="21"/>
        <v>187500</v>
      </c>
    </row>
    <row r="126" spans="1:11" x14ac:dyDescent="0.25">
      <c r="A126" s="10"/>
      <c r="B126" s="17" t="s">
        <v>54</v>
      </c>
      <c r="C126" s="18">
        <v>0</v>
      </c>
      <c r="D126" s="23">
        <v>15000</v>
      </c>
      <c r="E126" s="23">
        <f t="shared" ref="E126:E133" si="28">C126+D126</f>
        <v>15000</v>
      </c>
      <c r="F126" s="23">
        <v>0</v>
      </c>
      <c r="G126" s="23">
        <v>0</v>
      </c>
      <c r="H126" s="13">
        <f t="shared" si="21"/>
        <v>15000</v>
      </c>
    </row>
    <row r="127" spans="1:11" x14ac:dyDescent="0.25">
      <c r="A127" s="10"/>
      <c r="B127" s="17" t="s">
        <v>55</v>
      </c>
      <c r="C127" s="18">
        <v>0</v>
      </c>
      <c r="D127" s="18">
        <v>0</v>
      </c>
      <c r="E127" s="23">
        <f t="shared" si="28"/>
        <v>0</v>
      </c>
      <c r="F127" s="18">
        <v>0</v>
      </c>
      <c r="G127" s="18">
        <v>0</v>
      </c>
      <c r="H127" s="13">
        <f t="shared" si="21"/>
        <v>0</v>
      </c>
    </row>
    <row r="128" spans="1:11" x14ac:dyDescent="0.25">
      <c r="A128" s="10"/>
      <c r="B128" s="17" t="s">
        <v>56</v>
      </c>
      <c r="C128" s="18">
        <v>0</v>
      </c>
      <c r="D128" s="23">
        <v>4257887</v>
      </c>
      <c r="E128" s="23">
        <f t="shared" si="28"/>
        <v>4257887</v>
      </c>
      <c r="F128" s="23">
        <v>0</v>
      </c>
      <c r="G128" s="23">
        <v>0</v>
      </c>
      <c r="H128" s="13">
        <f t="shared" si="21"/>
        <v>4257887</v>
      </c>
    </row>
    <row r="129" spans="1:8" x14ac:dyDescent="0.25">
      <c r="A129" s="10"/>
      <c r="B129" s="17" t="s">
        <v>57</v>
      </c>
      <c r="C129" s="18">
        <v>0</v>
      </c>
      <c r="D129" s="23">
        <v>304000</v>
      </c>
      <c r="E129" s="23">
        <f t="shared" si="28"/>
        <v>304000</v>
      </c>
      <c r="F129" s="23">
        <v>0</v>
      </c>
      <c r="G129" s="23">
        <v>0</v>
      </c>
      <c r="H129" s="13">
        <f t="shared" si="21"/>
        <v>304000</v>
      </c>
    </row>
    <row r="130" spans="1:8" x14ac:dyDescent="0.25">
      <c r="A130" s="10"/>
      <c r="B130" s="17" t="s">
        <v>58</v>
      </c>
      <c r="C130" s="18">
        <v>0</v>
      </c>
      <c r="D130" s="23">
        <v>1626596</v>
      </c>
      <c r="E130" s="23">
        <f t="shared" si="28"/>
        <v>1626596</v>
      </c>
      <c r="F130" s="23">
        <v>0</v>
      </c>
      <c r="G130" s="23">
        <v>0</v>
      </c>
      <c r="H130" s="13">
        <f t="shared" si="21"/>
        <v>1626596</v>
      </c>
    </row>
    <row r="131" spans="1:8" x14ac:dyDescent="0.25">
      <c r="A131" s="10"/>
      <c r="B131" s="17" t="s">
        <v>59</v>
      </c>
      <c r="C131" s="21">
        <v>0</v>
      </c>
      <c r="D131" s="23">
        <v>0</v>
      </c>
      <c r="E131" s="23">
        <f t="shared" si="28"/>
        <v>0</v>
      </c>
      <c r="F131" s="23">
        <v>0</v>
      </c>
      <c r="G131" s="23">
        <v>0</v>
      </c>
      <c r="H131" s="23">
        <f t="shared" si="21"/>
        <v>0</v>
      </c>
    </row>
    <row r="132" spans="1:8" x14ac:dyDescent="0.25">
      <c r="A132" s="10"/>
      <c r="B132" s="17" t="s">
        <v>60</v>
      </c>
      <c r="C132" s="21">
        <v>0</v>
      </c>
      <c r="D132" s="23">
        <v>0</v>
      </c>
      <c r="E132" s="23">
        <f t="shared" si="28"/>
        <v>0</v>
      </c>
      <c r="F132" s="23">
        <v>0</v>
      </c>
      <c r="G132" s="23">
        <v>0</v>
      </c>
      <c r="H132" s="23">
        <f t="shared" si="21"/>
        <v>0</v>
      </c>
    </row>
    <row r="133" spans="1:8" x14ac:dyDescent="0.25">
      <c r="A133" s="10"/>
      <c r="B133" s="17" t="s">
        <v>61</v>
      </c>
      <c r="C133" s="21">
        <v>0</v>
      </c>
      <c r="D133" s="23">
        <v>0</v>
      </c>
      <c r="E133" s="23">
        <f t="shared" si="28"/>
        <v>0</v>
      </c>
      <c r="F133" s="23">
        <v>0</v>
      </c>
      <c r="G133" s="23">
        <v>0</v>
      </c>
      <c r="H133" s="23">
        <f t="shared" si="21"/>
        <v>0</v>
      </c>
    </row>
    <row r="134" spans="1:8" x14ac:dyDescent="0.25">
      <c r="A134" s="41" t="s">
        <v>62</v>
      </c>
      <c r="B134" s="42"/>
      <c r="C134" s="6">
        <f>SUM(C135:C137)</f>
        <v>0</v>
      </c>
      <c r="D134" s="6">
        <f t="shared" ref="D134:G134" si="29">SUM(D135:D137)</f>
        <v>5663819.2000000002</v>
      </c>
      <c r="E134" s="6">
        <f>C134+D134</f>
        <v>5663819.2000000002</v>
      </c>
      <c r="F134" s="6">
        <f t="shared" si="29"/>
        <v>4499601.88</v>
      </c>
      <c r="G134" s="6">
        <f t="shared" si="29"/>
        <v>1818287.35</v>
      </c>
      <c r="H134" s="7">
        <f t="shared" si="21"/>
        <v>1164217.3200000003</v>
      </c>
    </row>
    <row r="135" spans="1:8" x14ac:dyDescent="0.25">
      <c r="A135" s="10"/>
      <c r="B135" s="17" t="s">
        <v>63</v>
      </c>
      <c r="C135" s="21">
        <v>0</v>
      </c>
      <c r="D135" s="23">
        <v>5663819.2000000002</v>
      </c>
      <c r="E135" s="23">
        <f t="shared" ref="E135:E137" si="30">C135+D135</f>
        <v>5663819.2000000002</v>
      </c>
      <c r="F135" s="23">
        <v>4499601.88</v>
      </c>
      <c r="G135" s="23">
        <v>1818287.35</v>
      </c>
      <c r="H135" s="23">
        <f t="shared" si="21"/>
        <v>1164217.3200000003</v>
      </c>
    </row>
    <row r="136" spans="1:8" x14ac:dyDescent="0.25">
      <c r="A136" s="10"/>
      <c r="B136" s="17" t="s">
        <v>64</v>
      </c>
      <c r="C136" s="21">
        <v>0</v>
      </c>
      <c r="D136" s="23">
        <v>0</v>
      </c>
      <c r="E136" s="23">
        <f t="shared" si="30"/>
        <v>0</v>
      </c>
      <c r="F136" s="23">
        <v>0</v>
      </c>
      <c r="G136" s="23">
        <v>0</v>
      </c>
      <c r="H136" s="23">
        <f t="shared" si="21"/>
        <v>0</v>
      </c>
    </row>
    <row r="137" spans="1:8" x14ac:dyDescent="0.25">
      <c r="A137" s="10"/>
      <c r="B137" s="17" t="s">
        <v>65</v>
      </c>
      <c r="C137" s="21">
        <v>0</v>
      </c>
      <c r="D137" s="23">
        <v>0</v>
      </c>
      <c r="E137" s="23">
        <f t="shared" si="30"/>
        <v>0</v>
      </c>
      <c r="F137" s="23">
        <v>0</v>
      </c>
      <c r="G137" s="23">
        <v>0</v>
      </c>
      <c r="H137" s="23">
        <f t="shared" si="21"/>
        <v>0</v>
      </c>
    </row>
    <row r="138" spans="1:8" x14ac:dyDescent="0.25">
      <c r="A138" s="41" t="s">
        <v>66</v>
      </c>
      <c r="B138" s="42"/>
      <c r="C138" s="6">
        <f>SUM(C139:C146)</f>
        <v>0</v>
      </c>
      <c r="D138" s="6">
        <f t="shared" ref="D138:G138" si="31">SUM(D139:D146)</f>
        <v>0</v>
      </c>
      <c r="E138" s="6">
        <f t="shared" si="31"/>
        <v>0</v>
      </c>
      <c r="F138" s="6">
        <f t="shared" si="31"/>
        <v>0</v>
      </c>
      <c r="G138" s="6">
        <f t="shared" si="31"/>
        <v>0</v>
      </c>
      <c r="H138" s="7">
        <f>E138-F138</f>
        <v>0</v>
      </c>
    </row>
    <row r="139" spans="1:8" x14ac:dyDescent="0.25">
      <c r="A139" s="10"/>
      <c r="B139" s="17" t="s">
        <v>67</v>
      </c>
      <c r="C139" s="21">
        <v>0</v>
      </c>
      <c r="D139" s="21">
        <v>0</v>
      </c>
      <c r="E139" s="23">
        <f t="shared" ref="E139:E146" si="32">C139+D139</f>
        <v>0</v>
      </c>
      <c r="F139" s="23">
        <v>0</v>
      </c>
      <c r="G139" s="23">
        <v>0</v>
      </c>
      <c r="H139" s="23">
        <f t="shared" si="21"/>
        <v>0</v>
      </c>
    </row>
    <row r="140" spans="1:8" x14ac:dyDescent="0.25">
      <c r="A140" s="10"/>
      <c r="B140" s="17" t="s">
        <v>68</v>
      </c>
      <c r="C140" s="21">
        <v>0</v>
      </c>
      <c r="D140" s="21">
        <v>0</v>
      </c>
      <c r="E140" s="23">
        <f t="shared" si="32"/>
        <v>0</v>
      </c>
      <c r="F140" s="23">
        <v>0</v>
      </c>
      <c r="G140" s="23">
        <v>0</v>
      </c>
      <c r="H140" s="23">
        <f t="shared" si="21"/>
        <v>0</v>
      </c>
    </row>
    <row r="141" spans="1:8" x14ac:dyDescent="0.25">
      <c r="A141" s="10"/>
      <c r="B141" s="17" t="s">
        <v>69</v>
      </c>
      <c r="C141" s="21">
        <v>0</v>
      </c>
      <c r="D141" s="21">
        <v>0</v>
      </c>
      <c r="E141" s="23">
        <f t="shared" si="32"/>
        <v>0</v>
      </c>
      <c r="F141" s="23">
        <v>0</v>
      </c>
      <c r="G141" s="23">
        <v>0</v>
      </c>
      <c r="H141" s="23">
        <f t="shared" si="21"/>
        <v>0</v>
      </c>
    </row>
    <row r="142" spans="1:8" x14ac:dyDescent="0.25">
      <c r="A142" s="10"/>
      <c r="B142" s="17" t="s">
        <v>70</v>
      </c>
      <c r="C142" s="21">
        <v>0</v>
      </c>
      <c r="D142" s="21">
        <v>0</v>
      </c>
      <c r="E142" s="23">
        <f t="shared" si="32"/>
        <v>0</v>
      </c>
      <c r="F142" s="23">
        <v>0</v>
      </c>
      <c r="G142" s="23">
        <v>0</v>
      </c>
      <c r="H142" s="23">
        <f t="shared" si="21"/>
        <v>0</v>
      </c>
    </row>
    <row r="143" spans="1:8" x14ac:dyDescent="0.25">
      <c r="A143" s="10"/>
      <c r="B143" s="17" t="s">
        <v>71</v>
      </c>
      <c r="C143" s="21">
        <v>0</v>
      </c>
      <c r="D143" s="21">
        <v>0</v>
      </c>
      <c r="E143" s="23">
        <f t="shared" si="32"/>
        <v>0</v>
      </c>
      <c r="F143" s="23">
        <v>0</v>
      </c>
      <c r="G143" s="23">
        <v>0</v>
      </c>
      <c r="H143" s="23">
        <f t="shared" si="21"/>
        <v>0</v>
      </c>
    </row>
    <row r="144" spans="1:8" x14ac:dyDescent="0.25">
      <c r="A144" s="10"/>
      <c r="B144" s="17" t="s">
        <v>72</v>
      </c>
      <c r="C144" s="21">
        <v>0</v>
      </c>
      <c r="D144" s="21">
        <v>0</v>
      </c>
      <c r="E144" s="23">
        <f t="shared" si="32"/>
        <v>0</v>
      </c>
      <c r="F144" s="23">
        <v>0</v>
      </c>
      <c r="G144" s="23">
        <v>0</v>
      </c>
      <c r="H144" s="23">
        <f t="shared" si="21"/>
        <v>0</v>
      </c>
    </row>
    <row r="145" spans="1:8" x14ac:dyDescent="0.25">
      <c r="A145" s="10"/>
      <c r="B145" s="17" t="s">
        <v>73</v>
      </c>
      <c r="C145" s="21">
        <v>0</v>
      </c>
      <c r="D145" s="21">
        <v>0</v>
      </c>
      <c r="E145" s="23">
        <f t="shared" si="32"/>
        <v>0</v>
      </c>
      <c r="F145" s="23">
        <v>0</v>
      </c>
      <c r="G145" s="23">
        <v>0</v>
      </c>
      <c r="H145" s="23">
        <f t="shared" si="21"/>
        <v>0</v>
      </c>
    </row>
    <row r="146" spans="1:8" x14ac:dyDescent="0.25">
      <c r="A146" s="10"/>
      <c r="B146" s="17" t="s">
        <v>74</v>
      </c>
      <c r="C146" s="21">
        <v>0</v>
      </c>
      <c r="D146" s="21">
        <v>0</v>
      </c>
      <c r="E146" s="23">
        <f t="shared" si="32"/>
        <v>0</v>
      </c>
      <c r="F146" s="23">
        <v>0</v>
      </c>
      <c r="G146" s="23">
        <v>0</v>
      </c>
      <c r="H146" s="23">
        <f t="shared" si="21"/>
        <v>0</v>
      </c>
    </row>
    <row r="147" spans="1:8" x14ac:dyDescent="0.25">
      <c r="A147" s="41" t="s">
        <v>75</v>
      </c>
      <c r="B147" s="42"/>
      <c r="C147" s="6">
        <f>SUM(C148:C150)</f>
        <v>0</v>
      </c>
      <c r="D147" s="6">
        <f t="shared" ref="D147:G147" si="33">SUM(D148:D150)</f>
        <v>0</v>
      </c>
      <c r="E147" s="6">
        <f t="shared" si="33"/>
        <v>0</v>
      </c>
      <c r="F147" s="6">
        <f t="shared" si="33"/>
        <v>0</v>
      </c>
      <c r="G147" s="6">
        <f t="shared" si="33"/>
        <v>0</v>
      </c>
      <c r="H147" s="7">
        <f t="shared" si="21"/>
        <v>0</v>
      </c>
    </row>
    <row r="148" spans="1:8" x14ac:dyDescent="0.25">
      <c r="A148" s="10"/>
      <c r="B148" s="17" t="s">
        <v>76</v>
      </c>
      <c r="C148" s="21">
        <v>0</v>
      </c>
      <c r="D148" s="21">
        <v>0</v>
      </c>
      <c r="E148" s="23">
        <f t="shared" ref="E148:E150" si="34">C148+D148</f>
        <v>0</v>
      </c>
      <c r="F148" s="23">
        <v>0</v>
      </c>
      <c r="G148" s="23">
        <v>0</v>
      </c>
      <c r="H148" s="23">
        <v>0</v>
      </c>
    </row>
    <row r="149" spans="1:8" x14ac:dyDescent="0.25">
      <c r="A149" s="10"/>
      <c r="B149" s="17" t="s">
        <v>77</v>
      </c>
      <c r="C149" s="21">
        <v>0</v>
      </c>
      <c r="D149" s="21">
        <v>0</v>
      </c>
      <c r="E149" s="23">
        <f t="shared" si="34"/>
        <v>0</v>
      </c>
      <c r="F149" s="23">
        <v>0</v>
      </c>
      <c r="G149" s="23">
        <v>0</v>
      </c>
      <c r="H149" s="23">
        <v>0</v>
      </c>
    </row>
    <row r="150" spans="1:8" x14ac:dyDescent="0.25">
      <c r="A150" s="10"/>
      <c r="B150" s="17" t="s">
        <v>78</v>
      </c>
      <c r="C150" s="21">
        <v>0</v>
      </c>
      <c r="D150" s="21">
        <v>0</v>
      </c>
      <c r="E150" s="23">
        <f t="shared" si="34"/>
        <v>0</v>
      </c>
      <c r="F150" s="23">
        <v>0</v>
      </c>
      <c r="G150" s="23">
        <v>0</v>
      </c>
      <c r="H150" s="23">
        <f t="shared" ref="H150:H158" si="35">E150-F150</f>
        <v>0</v>
      </c>
    </row>
    <row r="151" spans="1:8" x14ac:dyDescent="0.25">
      <c r="A151" s="41" t="s">
        <v>79</v>
      </c>
      <c r="B151" s="42"/>
      <c r="C151" s="6">
        <f>SUM(C152:C158)</f>
        <v>0</v>
      </c>
      <c r="D151" s="6">
        <f t="shared" ref="D151:G151" si="36">SUM(D152:D158)</f>
        <v>19339023.199999999</v>
      </c>
      <c r="E151" s="6">
        <f>C151+D151</f>
        <v>19339023.199999999</v>
      </c>
      <c r="F151" s="6">
        <f t="shared" si="36"/>
        <v>2972091.92</v>
      </c>
      <c r="G151" s="6">
        <f t="shared" si="36"/>
        <v>2972091.92</v>
      </c>
      <c r="H151" s="7">
        <f t="shared" si="35"/>
        <v>16366931.279999999</v>
      </c>
    </row>
    <row r="152" spans="1:8" x14ac:dyDescent="0.25">
      <c r="A152" s="10"/>
      <c r="B152" s="17" t="s">
        <v>80</v>
      </c>
      <c r="C152" s="21">
        <v>0</v>
      </c>
      <c r="D152" s="23">
        <v>2531107.29</v>
      </c>
      <c r="E152" s="23">
        <f t="shared" ref="E152:G158" si="37">C152+D152</f>
        <v>2531107.29</v>
      </c>
      <c r="F152" s="23">
        <v>0</v>
      </c>
      <c r="G152" s="23">
        <v>0</v>
      </c>
      <c r="H152" s="23">
        <f t="shared" si="35"/>
        <v>2531107.29</v>
      </c>
    </row>
    <row r="153" spans="1:8" x14ac:dyDescent="0.25">
      <c r="A153" s="10"/>
      <c r="B153" s="17" t="s">
        <v>81</v>
      </c>
      <c r="C153" s="21">
        <v>0</v>
      </c>
      <c r="D153" s="23">
        <v>16807915.91</v>
      </c>
      <c r="E153" s="23">
        <f t="shared" si="37"/>
        <v>16807915.91</v>
      </c>
      <c r="F153" s="23">
        <v>2972091.92</v>
      </c>
      <c r="G153" s="23">
        <v>2972091.92</v>
      </c>
      <c r="H153" s="23">
        <f t="shared" si="35"/>
        <v>13835823.99</v>
      </c>
    </row>
    <row r="154" spans="1:8" x14ac:dyDescent="0.25">
      <c r="A154" s="10"/>
      <c r="B154" s="17" t="s">
        <v>82</v>
      </c>
      <c r="C154" s="21">
        <v>0</v>
      </c>
      <c r="D154" s="23">
        <v>0</v>
      </c>
      <c r="E154" s="23">
        <f t="shared" si="37"/>
        <v>0</v>
      </c>
      <c r="F154" s="23">
        <f t="shared" si="37"/>
        <v>0</v>
      </c>
      <c r="G154" s="23">
        <f t="shared" si="37"/>
        <v>0</v>
      </c>
      <c r="H154" s="23">
        <f t="shared" si="35"/>
        <v>0</v>
      </c>
    </row>
    <row r="155" spans="1:8" x14ac:dyDescent="0.25">
      <c r="A155" s="10"/>
      <c r="B155" s="17" t="s">
        <v>83</v>
      </c>
      <c r="C155" s="21">
        <v>0</v>
      </c>
      <c r="D155" s="23">
        <v>0</v>
      </c>
      <c r="E155" s="23">
        <f t="shared" si="37"/>
        <v>0</v>
      </c>
      <c r="F155" s="23">
        <f t="shared" si="37"/>
        <v>0</v>
      </c>
      <c r="G155" s="23">
        <f t="shared" si="37"/>
        <v>0</v>
      </c>
      <c r="H155" s="23">
        <f t="shared" si="35"/>
        <v>0</v>
      </c>
    </row>
    <row r="156" spans="1:8" x14ac:dyDescent="0.25">
      <c r="A156" s="10"/>
      <c r="B156" s="17" t="s">
        <v>84</v>
      </c>
      <c r="C156" s="21">
        <v>0</v>
      </c>
      <c r="D156" s="23">
        <v>0</v>
      </c>
      <c r="E156" s="23">
        <f t="shared" si="37"/>
        <v>0</v>
      </c>
      <c r="F156" s="23">
        <f t="shared" si="37"/>
        <v>0</v>
      </c>
      <c r="G156" s="23">
        <f t="shared" si="37"/>
        <v>0</v>
      </c>
      <c r="H156" s="23">
        <f t="shared" si="35"/>
        <v>0</v>
      </c>
    </row>
    <row r="157" spans="1:8" x14ac:dyDescent="0.25">
      <c r="A157" s="10"/>
      <c r="B157" s="17" t="s">
        <v>85</v>
      </c>
      <c r="C157" s="21">
        <v>0</v>
      </c>
      <c r="D157" s="23">
        <v>0</v>
      </c>
      <c r="E157" s="23">
        <f t="shared" si="37"/>
        <v>0</v>
      </c>
      <c r="F157" s="23">
        <f t="shared" si="37"/>
        <v>0</v>
      </c>
      <c r="G157" s="23">
        <f t="shared" si="37"/>
        <v>0</v>
      </c>
      <c r="H157" s="23">
        <f t="shared" si="35"/>
        <v>0</v>
      </c>
    </row>
    <row r="158" spans="1:8" x14ac:dyDescent="0.25">
      <c r="A158" s="10"/>
      <c r="B158" s="17" t="s">
        <v>86</v>
      </c>
      <c r="C158" s="21">
        <v>0</v>
      </c>
      <c r="D158" s="23">
        <v>0</v>
      </c>
      <c r="E158" s="23">
        <f t="shared" si="37"/>
        <v>0</v>
      </c>
      <c r="F158" s="23">
        <f t="shared" si="37"/>
        <v>0</v>
      </c>
      <c r="G158" s="23">
        <f t="shared" si="37"/>
        <v>0</v>
      </c>
      <c r="H158" s="23">
        <f t="shared" si="35"/>
        <v>0</v>
      </c>
    </row>
    <row r="159" spans="1:8" x14ac:dyDescent="0.25">
      <c r="A159" s="10"/>
      <c r="B159" s="17"/>
      <c r="C159" s="21"/>
      <c r="D159" s="23"/>
      <c r="E159" s="23"/>
      <c r="F159" s="23"/>
      <c r="G159" s="23"/>
      <c r="H159" s="23"/>
    </row>
    <row r="160" spans="1:8" x14ac:dyDescent="0.25">
      <c r="A160" s="43" t="s">
        <v>88</v>
      </c>
      <c r="B160" s="44"/>
      <c r="C160" s="6">
        <f>C9+C85</f>
        <v>443075729.41000003</v>
      </c>
      <c r="D160" s="6">
        <f t="shared" ref="D160:G160" si="38">D9+D85</f>
        <v>20136726.609999999</v>
      </c>
      <c r="E160" s="6">
        <f t="shared" si="38"/>
        <v>463212456.01999998</v>
      </c>
      <c r="F160" s="6">
        <f t="shared" si="38"/>
        <v>94887675.610000014</v>
      </c>
      <c r="G160" s="6">
        <f t="shared" si="38"/>
        <v>86470209.479999989</v>
      </c>
      <c r="H160" s="26">
        <f t="shared" ref="H160" si="39">E160-F160</f>
        <v>368324780.40999997</v>
      </c>
    </row>
    <row r="161" spans="1:10" ht="15.75" thickBot="1" x14ac:dyDescent="0.3">
      <c r="A161" s="35"/>
      <c r="B161" s="36"/>
      <c r="C161" s="37"/>
      <c r="D161" s="38"/>
      <c r="E161" s="38"/>
      <c r="F161" s="38"/>
      <c r="G161" s="38"/>
      <c r="H161" s="39"/>
    </row>
    <row r="168" spans="1:10" s="40" customFormat="1" ht="12.75" x14ac:dyDescent="0.2"/>
    <row r="169" spans="1:10" s="40" customFormat="1" ht="12.75" x14ac:dyDescent="0.2"/>
    <row r="170" spans="1:10" s="40" customFormat="1" ht="12.75" x14ac:dyDescent="0.2"/>
    <row r="171" spans="1:10" s="40" customFormat="1" ht="12.75" x14ac:dyDescent="0.2"/>
    <row r="172" spans="1:10" s="40" customFormat="1" ht="12.75" x14ac:dyDescent="0.2"/>
    <row r="173" spans="1:10" s="40" customFormat="1" ht="12.75" x14ac:dyDescent="0.2"/>
    <row r="174" spans="1:10" x14ac:dyDescent="0.25">
      <c r="I174" s="1"/>
      <c r="J174" s="1"/>
    </row>
  </sheetData>
  <mergeCells count="31">
    <mergeCell ref="A48:B48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8:B18"/>
    <mergeCell ref="A28:B28"/>
    <mergeCell ref="A38:B38"/>
    <mergeCell ref="A124:B124"/>
    <mergeCell ref="A58:B58"/>
    <mergeCell ref="A62:B62"/>
    <mergeCell ref="A71:B71"/>
    <mergeCell ref="A75:B75"/>
    <mergeCell ref="A83:B83"/>
    <mergeCell ref="A84:B84"/>
    <mergeCell ref="A85:B85"/>
    <mergeCell ref="A86:B86"/>
    <mergeCell ref="A94:B94"/>
    <mergeCell ref="A104:B104"/>
    <mergeCell ref="A114:B114"/>
    <mergeCell ref="A134:B134"/>
    <mergeCell ref="A138:B138"/>
    <mergeCell ref="A147:B147"/>
    <mergeCell ref="A151:B151"/>
    <mergeCell ref="A160:B160"/>
  </mergeCells>
  <printOptions horizontalCentered="1" verticalCentered="1"/>
  <pageMargins left="0.70866141732283472" right="0.51181102362204722" top="2.1259842519685042" bottom="0.94488188976377963" header="0.31496062992125984" footer="0.31496062992125984"/>
  <pageSetup scale="75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 EA PE CAPITULO Y CONCEPTO OK</vt:lpstr>
      <vt:lpstr>' EA PE CAPITULO Y CONCEPTO OK'!Área_de_impresión</vt:lpstr>
      <vt:lpstr>' EA PE CAPITULO Y CONCEPTO OK'!Títulos_a_imprimir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2017-04-27T22:55:00Z</cp:lastPrinted>
  <dcterms:created xsi:type="dcterms:W3CDTF">2017-04-25T22:39:07Z</dcterms:created>
  <dcterms:modified xsi:type="dcterms:W3CDTF">2017-04-27T22:55:05Z</dcterms:modified>
</cp:coreProperties>
</file>