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6\4TO TRIMESTRE\"/>
    </mc:Choice>
  </mc:AlternateContent>
  <bookViews>
    <workbookView xWindow="0" yWindow="0" windowWidth="24000" windowHeight="9435"/>
  </bookViews>
  <sheets>
    <sheet name="ESTADO SITUACION FIN" sheetId="1" r:id="rId1"/>
  </sheets>
  <definedNames>
    <definedName name="_xlnm.Print_Area" localSheetId="0">'ESTADO SITUACION FIN'!$A$9:$Y$68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7" i="1" l="1"/>
  <c r="K57" i="1"/>
  <c r="X56" i="1"/>
  <c r="V56" i="1"/>
  <c r="T56" i="1"/>
  <c r="T58" i="1" s="1"/>
  <c r="K56" i="1"/>
  <c r="W55" i="1"/>
  <c r="K55" i="1"/>
  <c r="W54" i="1"/>
  <c r="K54" i="1"/>
  <c r="W53" i="1"/>
  <c r="K53" i="1"/>
  <c r="W52" i="1"/>
  <c r="K52" i="1"/>
  <c r="W51" i="1"/>
  <c r="K51" i="1"/>
  <c r="W50" i="1"/>
  <c r="K50" i="1"/>
  <c r="W49" i="1"/>
  <c r="K49" i="1"/>
  <c r="W48" i="1"/>
  <c r="K48" i="1"/>
  <c r="W47" i="1"/>
  <c r="K47" i="1"/>
  <c r="W46" i="1"/>
  <c r="I46" i="1"/>
  <c r="I58" i="1" s="1"/>
  <c r="G46" i="1"/>
  <c r="K46" i="1" s="1"/>
  <c r="W45" i="1"/>
  <c r="K45" i="1"/>
  <c r="W44" i="1"/>
  <c r="K44" i="1"/>
  <c r="W43" i="1"/>
  <c r="K43" i="1"/>
  <c r="W42" i="1"/>
  <c r="K42" i="1"/>
  <c r="W41" i="1"/>
  <c r="K41" i="1"/>
  <c r="W40" i="1"/>
  <c r="K40" i="1"/>
  <c r="W39" i="1"/>
  <c r="K39" i="1"/>
  <c r="K38" i="1"/>
  <c r="V37" i="1"/>
  <c r="T37" i="1"/>
  <c r="T38" i="1" s="1"/>
  <c r="W36" i="1"/>
  <c r="K36" i="1"/>
  <c r="W35" i="1"/>
  <c r="K35" i="1"/>
  <c r="W34" i="1"/>
  <c r="K34" i="1"/>
  <c r="W33" i="1"/>
  <c r="K33" i="1"/>
  <c r="W32" i="1"/>
  <c r="K32" i="1"/>
  <c r="W31" i="1"/>
  <c r="K31" i="1"/>
  <c r="W30" i="1"/>
  <c r="K30" i="1"/>
  <c r="W29" i="1"/>
  <c r="K29" i="1"/>
  <c r="V28" i="1"/>
  <c r="V38" i="1" s="1"/>
  <c r="T28" i="1"/>
  <c r="W28" i="1" s="1"/>
  <c r="I28" i="1"/>
  <c r="G28" i="1"/>
  <c r="G58" i="1" s="1"/>
  <c r="K58" i="1" s="1"/>
  <c r="W27" i="1"/>
  <c r="K27" i="1"/>
  <c r="W26" i="1"/>
  <c r="K26" i="1"/>
  <c r="W25" i="1"/>
  <c r="K25" i="1"/>
  <c r="W24" i="1"/>
  <c r="K24" i="1"/>
  <c r="W23" i="1"/>
  <c r="K23" i="1"/>
  <c r="W22" i="1"/>
  <c r="K22" i="1"/>
  <c r="W21" i="1"/>
  <c r="K21" i="1"/>
  <c r="W20" i="1"/>
  <c r="K20" i="1"/>
  <c r="W19" i="1"/>
  <c r="K19" i="1"/>
  <c r="W38" i="1" l="1"/>
  <c r="V58" i="1"/>
  <c r="W58" i="1" s="1"/>
  <c r="K28" i="1"/>
  <c r="W37" i="1"/>
  <c r="W56" i="1"/>
  <c r="Y56" i="1" s="1"/>
</calcChain>
</file>

<file path=xl/sharedStrings.xml><?xml version="1.0" encoding="utf-8"?>
<sst xmlns="http://schemas.openxmlformats.org/spreadsheetml/2006/main" count="95" uniqueCount="91">
  <si>
    <t xml:space="preserve">ESTADO DE SITUACIÓN FINANCIERA </t>
  </si>
  <si>
    <t>AL  31 DE DICIEMBRE DE 2016 (PESOS)</t>
  </si>
  <si>
    <t>(COMPARADO CON 2015)</t>
  </si>
  <si>
    <t>2016</t>
  </si>
  <si>
    <t>2015</t>
  </si>
  <si>
    <t>VARIACION</t>
  </si>
  <si>
    <t>No. Nota</t>
  </si>
  <si>
    <t>Activo</t>
  </si>
  <si>
    <t>Pasivo</t>
  </si>
  <si>
    <t>Activo Circulante</t>
  </si>
  <si>
    <t>Pasivo Circulante</t>
  </si>
  <si>
    <t>Efectivo y Equivalentes</t>
  </si>
  <si>
    <t>Nota 1</t>
  </si>
  <si>
    <t>Cuentas por Pagar a Corto Plazo</t>
  </si>
  <si>
    <t>Nota 9</t>
  </si>
  <si>
    <t>Derechos a Recibir Efectivo o Equivalentes</t>
  </si>
  <si>
    <t>Nota 2</t>
  </si>
  <si>
    <t>Documentos por Pagar a Corto Plazo</t>
  </si>
  <si>
    <t>Nota 10</t>
  </si>
  <si>
    <t>Derechos a Recibir Bienes o Servicios</t>
  </si>
  <si>
    <t>Nota 3</t>
  </si>
  <si>
    <t>Porción a Corto Plazo de la Deuda Pública a Largo Plazo</t>
  </si>
  <si>
    <t>Nota 11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</si>
  <si>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</si>
  <si>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</si>
  <si>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</si>
  <si>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</si>
  <si>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</si>
  <si>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</si>
  <si>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</si>
  <si>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</si>
  <si>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Nota 12</t>
  </si>
  <si>
    <t>Otros Pasivos a Corto Plazo</t>
  </si>
  <si>
    <t>Nota 13</t>
  </si>
  <si>
    <t>Total de Activos Circulantes</t>
  </si>
  <si>
    <t>Total de Pasivos Circulantes</t>
  </si>
  <si>
    <t>Pasivo No Circulante</t>
  </si>
  <si>
    <t>Cuentas por Pagar a Largo Plazo</t>
  </si>
  <si>
    <t>Nota 14</t>
  </si>
  <si>
    <t>Documentos por Pagar a Largo Plazo</t>
  </si>
  <si>
    <t>Nota 15</t>
  </si>
  <si>
    <t>Activo No Circulante</t>
  </si>
  <si>
    <t>Deuda Pública a Largo Plazo</t>
  </si>
  <si>
    <t>Nota 16</t>
  </si>
  <si>
    <t>Inversiones Financieras a Largo Plazo</t>
  </si>
  <si>
    <t>Pasivos Diferidos a Largo Plazo</t>
  </si>
  <si>
    <t>Nota 17</t>
  </si>
  <si>
    <t>Derechos a Recibir Efectivo o Equivalentes a Largo Plazo</t>
  </si>
  <si>
    <t>Nota 4</t>
  </si>
  <si>
    <t>Fondo de Bienes de Terceros en Garantía y/o en Administración a Largo Plazo</t>
  </si>
  <si>
    <t>Bienes Inmuebles, Infraestructura y Construcciones en Proceso</t>
  </si>
  <si>
    <t>Nota 5</t>
  </si>
  <si>
    <t>Provisiones a Largo Plazo</t>
  </si>
  <si>
    <t>Total de Pasivos No Circulantes</t>
  </si>
  <si>
    <t>Bienes Muebles</t>
  </si>
  <si>
    <t>Nota 6</t>
  </si>
  <si>
    <t>TOTAL DEL PASIVO</t>
  </si>
  <si>
    <t>Total Pasivo</t>
  </si>
  <si>
    <t>Activos Intangibles</t>
  </si>
  <si>
    <t>Nota 7</t>
  </si>
  <si>
    <t>HACIENDA PÚBLICA / PATRIMONIO</t>
  </si>
  <si>
    <t>Depreciación, Deterioro y Amortización Acumulada de Bienes</t>
  </si>
  <si>
    <t>Hacienda Pública/Patrimonio Contribuido</t>
  </si>
  <si>
    <t>Activos Diferidos</t>
  </si>
  <si>
    <t>Aportaciones</t>
  </si>
  <si>
    <t>Nota 8</t>
  </si>
  <si>
    <t>Donaciones de capital</t>
  </si>
  <si>
    <t>Estimación por Pérdida o Deterioro de Activos no Circulantes</t>
  </si>
  <si>
    <t>Actualización de la Hacienda Pública/Patrimonio</t>
  </si>
  <si>
    <t>Otros Activos no Circulantes</t>
  </si>
  <si>
    <t>Hacienda Pública/Patrimonio Generado</t>
  </si>
  <si>
    <t>Total de Activos No Circulantes</t>
  </si>
  <si>
    <t>Resultado del Ejercicio (Ahorro/Desahorro)</t>
  </si>
  <si>
    <t>Resultados de 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</si>
  <si>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</si>
  <si>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</si>
  <si>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</si>
  <si>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</si>
  <si>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</si>
  <si>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</si>
  <si>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 Patrimonio</t>
  </si>
  <si>
    <t>Nota 18</t>
  </si>
  <si>
    <t>TOTAL DEL ACTIVO</t>
  </si>
  <si>
    <t>TOTAL DEL PASIVO Y HACIENDA PÚBLICA/PATRIMONIO</t>
  </si>
  <si>
    <t>Bajo protesta de decir verdad declaramos que los Estados Financieros y sus Notas son razonablemente correctos y responsabilidad del emisor.</t>
  </si>
  <si>
    <t>C. Mirna Cecilia Rincón Vargas</t>
  </si>
  <si>
    <t>C.P. Gerardo Alfredo Rocha Centeno</t>
  </si>
  <si>
    <t>C.P. Elizabeth Tovar Servin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</si>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</sst>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22" x14ac:knownFonts="1">
    <font>
      <sz val="10"/>
      <color indexed="8"/>
      <name val="ARIAL"/>
      <charset val="1"/>
    </font>
    <font>
      <sz val="8"/>
      <color indexed="8"/>
      <name val="Arial Unicode MS"/>
      <family val="2"/>
    </font>
    <font>
      <sz val="8"/>
      <color rgb="FF002060"/>
      <name val="Arial Unicode MS"/>
      <family val="2"/>
    </font>
    <font>
      <sz val="10"/>
      <color indexed="8"/>
      <name val="Arial"/>
      <family val="2"/>
    </font>
    <font>
      <b/>
      <sz val="8"/>
      <color indexed="8"/>
      <name val="Arial Unicode MS"/>
      <family val="2"/>
    </font>
    <font>
      <b/>
      <sz val="16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1"/>
      <name val="Arial Unicode MS"/>
      <family val="2"/>
    </font>
    <font>
      <b/>
      <sz val="9"/>
      <name val="Arial Unicode MS"/>
      <family val="2"/>
    </font>
    <font>
      <b/>
      <sz val="8"/>
      <color rgb="FF002060"/>
      <name val="Arial Unicode MS"/>
      <family val="2"/>
    </font>
    <font>
      <b/>
      <u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rgb="FF002060"/>
      <name val="Arial Unicode MS"/>
      <family val="2"/>
    </font>
    <font>
      <b/>
      <u/>
      <sz val="8"/>
      <color indexed="8"/>
      <name val="Arial Unicode MS"/>
      <family val="2"/>
    </font>
    <font>
      <sz val="8"/>
      <color rgb="FFFF0000"/>
      <name val="Arial Unicode MS"/>
      <family val="2"/>
    </font>
    <font>
      <b/>
      <i/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sz val="11"/>
      <color indexed="8"/>
      <name val="Arial Unicode MS"/>
      <family val="2"/>
    </font>
    <font>
      <sz val="11"/>
      <color rgb="FF002060"/>
      <name val="Arial Unicode MS"/>
      <family val="2"/>
    </font>
    <font>
      <b/>
      <sz val="11"/>
      <color indexed="8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</cellStyleXfs>
  <cellXfs count="140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vertical="center" wrapText="1" readingOrder="1"/>
    </xf>
    <xf numFmtId="164" fontId="7" fillId="0" borderId="1" xfId="1" applyNumberFormat="1" applyFont="1" applyBorder="1" applyAlignment="1">
      <alignment horizontal="center" vertical="center" wrapText="1" readingOrder="1"/>
    </xf>
    <xf numFmtId="164" fontId="6" fillId="0" borderId="1" xfId="1" applyNumberFormat="1" applyFont="1" applyBorder="1" applyAlignment="1">
      <alignment vertical="center"/>
    </xf>
    <xf numFmtId="164" fontId="4" fillId="0" borderId="0" xfId="0" applyNumberFormat="1" applyFont="1" applyAlignment="1">
      <alignment vertical="center" wrapText="1" readingOrder="1"/>
    </xf>
    <xf numFmtId="164" fontId="8" fillId="2" borderId="2" xfId="0" applyNumberFormat="1" applyFont="1" applyFill="1" applyBorder="1" applyAlignment="1">
      <alignment horizontal="center" vertical="center" wrapText="1" readingOrder="1"/>
    </xf>
    <xf numFmtId="164" fontId="8" fillId="2" borderId="0" xfId="0" applyNumberFormat="1" applyFont="1" applyFill="1" applyBorder="1" applyAlignment="1">
      <alignment horizontal="center" vertical="center" wrapText="1" readingOrder="1"/>
    </xf>
    <xf numFmtId="164" fontId="8" fillId="2" borderId="3" xfId="0" applyNumberFormat="1" applyFont="1" applyFill="1" applyBorder="1" applyAlignment="1">
      <alignment horizontal="center" vertical="center" wrapText="1" readingOrder="1"/>
    </xf>
    <xf numFmtId="164" fontId="9" fillId="2" borderId="4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164" fontId="9" fillId="2" borderId="5" xfId="0" applyNumberFormat="1" applyFont="1" applyFill="1" applyBorder="1" applyAlignment="1">
      <alignment horizontal="center" vertical="center" wrapText="1" readingOrder="1"/>
    </xf>
    <xf numFmtId="164" fontId="4" fillId="0" borderId="6" xfId="0" applyNumberFormat="1" applyFont="1" applyFill="1" applyBorder="1" applyAlignment="1">
      <alignment horizontal="center" vertical="center" wrapText="1" readingOrder="1"/>
    </xf>
    <xf numFmtId="164" fontId="4" fillId="0" borderId="7" xfId="0" applyNumberFormat="1" applyFont="1" applyFill="1" applyBorder="1" applyAlignment="1">
      <alignment horizontal="center" vertical="center" wrapText="1" readingOrder="1"/>
    </xf>
    <xf numFmtId="164" fontId="10" fillId="0" borderId="7" xfId="0" applyNumberFormat="1" applyFont="1" applyFill="1" applyBorder="1" applyAlignment="1">
      <alignment horizontal="center" vertical="center" wrapText="1" readingOrder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right" vertical="center" wrapText="1"/>
    </xf>
    <xf numFmtId="164" fontId="4" fillId="0" borderId="7" xfId="1" applyNumberFormat="1" applyFont="1" applyFill="1" applyBorder="1" applyAlignment="1">
      <alignment horizontal="center" vertical="center" wrapText="1" readingOrder="1"/>
    </xf>
    <xf numFmtId="164" fontId="4" fillId="0" borderId="8" xfId="1" applyNumberFormat="1" applyFont="1" applyFill="1" applyBorder="1" applyAlignment="1">
      <alignment horizontal="center" vertical="center" wrapText="1" readingOrder="1"/>
    </xf>
    <xf numFmtId="164" fontId="1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7" fontId="4" fillId="0" borderId="0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7" fontId="4" fillId="0" borderId="3" xfId="1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1" fillId="0" borderId="3" xfId="1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vertical="center"/>
    </xf>
    <xf numFmtId="165" fontId="1" fillId="0" borderId="3" xfId="2" applyNumberFormat="1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left" vertical="center" wrapText="1"/>
    </xf>
    <xf numFmtId="165" fontId="4" fillId="0" borderId="3" xfId="2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right"/>
    </xf>
    <xf numFmtId="164" fontId="1" fillId="0" borderId="3" xfId="1" applyNumberFormat="1" applyFont="1" applyFill="1" applyBorder="1" applyAlignment="1">
      <alignment vertical="center" readingOrder="1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right" vertical="center" wrapText="1"/>
    </xf>
    <xf numFmtId="165" fontId="4" fillId="0" borderId="3" xfId="2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vertical="center"/>
    </xf>
    <xf numFmtId="165" fontId="4" fillId="0" borderId="3" xfId="2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5" fontId="4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center" vertical="center"/>
    </xf>
    <xf numFmtId="165" fontId="1" fillId="0" borderId="3" xfId="2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5" fontId="4" fillId="0" borderId="1" xfId="2" applyNumberFormat="1" applyFont="1" applyFill="1" applyBorder="1" applyAlignment="1">
      <alignment horizontal="center" vertical="center"/>
    </xf>
    <xf numFmtId="165" fontId="4" fillId="0" borderId="5" xfId="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right" vertical="center"/>
    </xf>
    <xf numFmtId="164" fontId="15" fillId="0" borderId="1" xfId="1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164" fontId="18" fillId="0" borderId="0" xfId="0" applyNumberFormat="1" applyFont="1" applyAlignment="1">
      <alignment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left" vertical="center" indent="4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vertical="center"/>
    </xf>
    <xf numFmtId="164" fontId="20" fillId="0" borderId="1" xfId="0" applyNumberFormat="1" applyFont="1" applyFill="1" applyBorder="1" applyAlignment="1">
      <alignment horizontal="left" vertical="center" indent="6"/>
    </xf>
    <xf numFmtId="164" fontId="20" fillId="0" borderId="1" xfId="0" applyNumberFormat="1" applyFont="1" applyFill="1" applyBorder="1" applyAlignment="1">
      <alignment horizontal="left" vertical="center" indent="3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3:AA71"/>
  <sheetViews>
    <sheetView showGridLines="0" tabSelected="1" zoomScale="120" zoomScaleNormal="120" zoomScalePageLayoutView="110" workbookViewId="0">
      <selection activeCell="G6" sqref="G6:U6"/>
    </sheetView>
  </sheetViews>
  <sheetFormatPr baseColWidth="10" defaultColWidth="6.85546875" defaultRowHeight="12.75" customHeight="1" x14ac:dyDescent="0.2"/>
  <cols>
    <col min="1" max="1" width="1.140625" style="1" customWidth="1"/>
    <col min="2" max="2" width="2" style="1" customWidth="1"/>
    <col min="3" max="3" width="1.28515625" style="1" customWidth="1"/>
    <col min="4" max="4" width="2.42578125" style="1" customWidth="1"/>
    <col min="5" max="5" width="28.140625" style="1" customWidth="1"/>
    <col min="6" max="6" width="8.42578125" style="8" customWidth="1"/>
    <col min="7" max="7" width="15.140625" style="9" bestFit="1" customWidth="1"/>
    <col min="8" max="8" width="3.42578125" style="10" customWidth="1"/>
    <col min="9" max="9" width="15.140625" style="1" bestFit="1" customWidth="1"/>
    <col min="10" max="10" width="2.140625" style="1" customWidth="1"/>
    <col min="11" max="11" width="10.7109375" style="1" hidden="1" customWidth="1"/>
    <col min="12" max="12" width="2.85546875" style="1" customWidth="1"/>
    <col min="13" max="13" width="2" style="1" customWidth="1"/>
    <col min="14" max="14" width="1.5703125" style="1" customWidth="1"/>
    <col min="15" max="15" width="7.42578125" style="1" customWidth="1"/>
    <col min="16" max="16" width="5.5703125" style="1" customWidth="1"/>
    <col min="17" max="17" width="20.140625" style="1" customWidth="1"/>
    <col min="18" max="18" width="9.85546875" style="1" customWidth="1"/>
    <col min="19" max="19" width="7.28515625" style="8" bestFit="1" customWidth="1"/>
    <col min="20" max="20" width="15.140625" style="9" bestFit="1" customWidth="1"/>
    <col min="21" max="21" width="3.5703125" style="1" customWidth="1"/>
    <col min="22" max="22" width="15.140625" style="11" bestFit="1" customWidth="1"/>
    <col min="23" max="23" width="11.28515625" style="1" hidden="1" customWidth="1"/>
    <col min="24" max="24" width="10.85546875" style="1" hidden="1" customWidth="1"/>
    <col min="25" max="25" width="13" style="1" hidden="1" customWidth="1"/>
    <col min="26" max="26" width="6.85546875" style="1"/>
    <col min="27" max="27" width="18" style="1" customWidth="1"/>
    <col min="28" max="28" width="10.140625" style="1" customWidth="1"/>
    <col min="29" max="16384" width="6.85546875" style="1"/>
  </cols>
  <sheetData>
    <row r="3" spans="1:23" ht="15.75" customHeight="1" x14ac:dyDescent="0.2">
      <c r="B3" s="2"/>
      <c r="C3" s="2"/>
      <c r="D3" s="2"/>
      <c r="E3" s="2"/>
      <c r="F3" s="3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"/>
      <c r="U3" s="2"/>
      <c r="V3" s="6"/>
    </row>
    <row r="4" spans="1:23" ht="9" customHeight="1" x14ac:dyDescent="0.2">
      <c r="B4" s="2"/>
      <c r="C4" s="2"/>
      <c r="D4" s="2"/>
      <c r="E4" s="2"/>
      <c r="F4" s="3"/>
      <c r="G4" s="4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6"/>
    </row>
    <row r="5" spans="1:23" ht="15.75" customHeight="1" x14ac:dyDescent="0.2">
      <c r="B5" s="2"/>
      <c r="C5" s="2"/>
      <c r="D5" s="2"/>
      <c r="E5" s="2"/>
      <c r="F5" s="3"/>
      <c r="G5" s="4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4"/>
      <c r="U5" s="2"/>
      <c r="V5" s="6"/>
    </row>
    <row r="6" spans="1:23" ht="15" customHeight="1" x14ac:dyDescent="0.2">
      <c r="B6" s="2"/>
      <c r="C6" s="2"/>
      <c r="D6" s="2"/>
      <c r="E6" s="2"/>
      <c r="F6" s="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</row>
    <row r="7" spans="1:23" ht="13.5" customHeight="1" x14ac:dyDescent="0.2">
      <c r="G7" s="1"/>
      <c r="H7" s="1"/>
      <c r="T7" s="1"/>
      <c r="V7" s="1"/>
    </row>
    <row r="8" spans="1:23" ht="21.75" customHeight="1" x14ac:dyDescent="0.2"/>
    <row r="9" spans="1:23" ht="21" customHeigh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ht="11.25" customHeight="1" thickBot="1" x14ac:dyDescent="0.25">
      <c r="B10" s="13"/>
      <c r="C10" s="13"/>
      <c r="D10" s="13"/>
      <c r="E10" s="13"/>
      <c r="F10" s="13"/>
      <c r="G10" s="14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6"/>
      <c r="V10" s="18"/>
    </row>
    <row r="11" spans="1:23" ht="18.75" customHeight="1" thickTop="1" x14ac:dyDescent="0.2">
      <c r="A11" s="19"/>
      <c r="B11" s="20" t="s"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</row>
    <row r="12" spans="1:23" ht="18.75" customHeight="1" x14ac:dyDescent="0.2">
      <c r="A12" s="19"/>
      <c r="B12" s="20" t="s">
        <v>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</row>
    <row r="13" spans="1:23" ht="18.75" customHeight="1" thickBot="1" x14ac:dyDescent="0.25">
      <c r="A13" s="19"/>
      <c r="B13" s="23" t="s">
        <v>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</row>
    <row r="14" spans="1:23" ht="12" customHeight="1" thickTop="1" x14ac:dyDescent="0.2">
      <c r="A14" s="19"/>
      <c r="B14" s="26"/>
      <c r="C14" s="27"/>
      <c r="D14" s="27"/>
      <c r="E14" s="27"/>
      <c r="F14" s="28"/>
      <c r="G14" s="29"/>
      <c r="H14" s="30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31"/>
      <c r="U14" s="27"/>
      <c r="V14" s="32"/>
    </row>
    <row r="15" spans="1:23" ht="23.25" customHeight="1" x14ac:dyDescent="0.2">
      <c r="A15" s="2"/>
      <c r="B15" s="33"/>
      <c r="C15" s="34"/>
      <c r="D15" s="34"/>
      <c r="E15" s="34"/>
      <c r="F15" s="3"/>
      <c r="G15" s="35" t="s">
        <v>3</v>
      </c>
      <c r="H15" s="36"/>
      <c r="I15" s="35" t="s">
        <v>4</v>
      </c>
      <c r="J15" s="37"/>
      <c r="K15" s="37" t="s">
        <v>5</v>
      </c>
      <c r="L15" s="38"/>
      <c r="M15" s="38"/>
      <c r="N15" s="38"/>
      <c r="O15" s="38"/>
      <c r="P15" s="38"/>
      <c r="Q15" s="38"/>
      <c r="R15" s="38"/>
      <c r="S15" s="39"/>
      <c r="T15" s="35" t="s">
        <v>3</v>
      </c>
      <c r="U15" s="36"/>
      <c r="V15" s="40" t="s">
        <v>4</v>
      </c>
      <c r="W15" s="41" t="s">
        <v>5</v>
      </c>
    </row>
    <row r="16" spans="1:23" ht="13.5" customHeight="1" x14ac:dyDescent="0.2">
      <c r="A16" s="2"/>
      <c r="B16" s="33"/>
      <c r="C16" s="34"/>
      <c r="D16" s="34"/>
      <c r="E16" s="34"/>
      <c r="F16" s="42" t="s">
        <v>6</v>
      </c>
      <c r="G16" s="43"/>
      <c r="H16" s="36"/>
      <c r="I16" s="43"/>
      <c r="J16" s="44"/>
      <c r="K16" s="44"/>
      <c r="L16" s="34"/>
      <c r="M16" s="34"/>
      <c r="N16" s="34"/>
      <c r="O16" s="34"/>
      <c r="P16" s="34"/>
      <c r="Q16" s="34"/>
      <c r="R16" s="34"/>
      <c r="S16" s="42" t="s">
        <v>6</v>
      </c>
      <c r="T16" s="45"/>
      <c r="U16" s="46"/>
      <c r="V16" s="47"/>
      <c r="W16" s="41"/>
    </row>
    <row r="17" spans="1:23" ht="32.25" customHeight="1" x14ac:dyDescent="0.2">
      <c r="A17" s="2"/>
      <c r="B17" s="48" t="s">
        <v>7</v>
      </c>
      <c r="C17" s="49"/>
      <c r="D17" s="49"/>
      <c r="E17" s="50"/>
      <c r="F17" s="51"/>
      <c r="G17" s="52"/>
      <c r="H17" s="53"/>
      <c r="I17" s="54"/>
      <c r="J17" s="34"/>
      <c r="K17" s="34"/>
      <c r="L17" s="55" t="s">
        <v>8</v>
      </c>
      <c r="M17" s="55"/>
      <c r="N17" s="55"/>
      <c r="O17" s="55"/>
      <c r="P17" s="55"/>
      <c r="Q17" s="55"/>
      <c r="R17" s="55"/>
      <c r="S17" s="56"/>
      <c r="T17" s="52"/>
      <c r="U17" s="57"/>
      <c r="V17" s="58"/>
    </row>
    <row r="18" spans="1:23" x14ac:dyDescent="0.2">
      <c r="A18" s="2"/>
      <c r="B18" s="33"/>
      <c r="C18" s="34"/>
      <c r="D18" s="55" t="s">
        <v>9</v>
      </c>
      <c r="E18" s="55"/>
      <c r="F18" s="55"/>
      <c r="G18" s="59"/>
      <c r="H18" s="60"/>
      <c r="I18" s="34"/>
      <c r="J18" s="34"/>
      <c r="K18" s="34"/>
      <c r="L18" s="34"/>
      <c r="M18" s="34"/>
      <c r="N18" s="55" t="s">
        <v>10</v>
      </c>
      <c r="O18" s="55"/>
      <c r="P18" s="55"/>
      <c r="Q18" s="55"/>
      <c r="R18" s="50"/>
      <c r="S18" s="56"/>
      <c r="T18" s="59"/>
      <c r="U18" s="34"/>
      <c r="V18" s="61"/>
    </row>
    <row r="19" spans="1:23" x14ac:dyDescent="0.2">
      <c r="A19" s="2"/>
      <c r="B19" s="33"/>
      <c r="C19" s="34"/>
      <c r="D19" s="62" t="s">
        <v>11</v>
      </c>
      <c r="E19" s="62"/>
      <c r="F19" s="63" t="s">
        <v>12</v>
      </c>
      <c r="G19" s="64">
        <v>68324244.030000001</v>
      </c>
      <c r="H19" s="65"/>
      <c r="I19" s="64">
        <v>91422970.5</v>
      </c>
      <c r="J19" s="34"/>
      <c r="K19" s="34">
        <f>G19-I19</f>
        <v>-23098726.469999999</v>
      </c>
      <c r="L19" s="34"/>
      <c r="M19" s="34"/>
      <c r="N19" s="62" t="s">
        <v>13</v>
      </c>
      <c r="O19" s="62"/>
      <c r="P19" s="62"/>
      <c r="Q19" s="62"/>
      <c r="R19" s="62"/>
      <c r="S19" s="63" t="s">
        <v>14</v>
      </c>
      <c r="T19" s="66">
        <v>55166972.289999999</v>
      </c>
      <c r="U19" s="67"/>
      <c r="V19" s="68">
        <v>100724443.31</v>
      </c>
      <c r="W19" s="69">
        <f>+T19-V19</f>
        <v>-45557471.020000003</v>
      </c>
    </row>
    <row r="20" spans="1:23" ht="12" customHeight="1" x14ac:dyDescent="0.2">
      <c r="A20" s="2"/>
      <c r="B20" s="33"/>
      <c r="C20" s="34"/>
      <c r="D20" s="70" t="s">
        <v>15</v>
      </c>
      <c r="E20" s="70"/>
      <c r="F20" s="63" t="s">
        <v>16</v>
      </c>
      <c r="G20" s="64">
        <v>5990932.8700000001</v>
      </c>
      <c r="H20" s="64"/>
      <c r="I20" s="64">
        <v>6477360.9500000002</v>
      </c>
      <c r="J20" s="34"/>
      <c r="K20" s="34">
        <f t="shared" ref="K20:K58" si="0">G20-I20</f>
        <v>-486428.08000000007</v>
      </c>
      <c r="L20" s="34"/>
      <c r="M20" s="34"/>
      <c r="N20" s="70" t="s">
        <v>17</v>
      </c>
      <c r="O20" s="70"/>
      <c r="P20" s="70"/>
      <c r="Q20" s="70"/>
      <c r="R20" s="70"/>
      <c r="S20" s="71" t="s">
        <v>18</v>
      </c>
      <c r="T20" s="66">
        <v>77581.2</v>
      </c>
      <c r="U20" s="67"/>
      <c r="V20" s="68">
        <v>77581.2</v>
      </c>
      <c r="W20" s="1">
        <f t="shared" ref="W20:W58" si="1">+T20-V20</f>
        <v>0</v>
      </c>
    </row>
    <row r="21" spans="1:23" ht="23.25" customHeight="1" x14ac:dyDescent="0.2">
      <c r="A21" s="2"/>
      <c r="B21" s="33"/>
      <c r="C21" s="34"/>
      <c r="D21" s="70" t="s">
        <v>19</v>
      </c>
      <c r="E21" s="70"/>
      <c r="F21" s="63" t="s">
        <v>20</v>
      </c>
      <c r="G21" s="64">
        <v>1016102.44</v>
      </c>
      <c r="H21" s="64"/>
      <c r="I21" s="64">
        <v>399000</v>
      </c>
      <c r="J21" s="34"/>
      <c r="K21" s="34">
        <f t="shared" si="0"/>
        <v>617102.43999999994</v>
      </c>
      <c r="L21" s="34"/>
      <c r="M21" s="34"/>
      <c r="N21" s="70" t="s">
        <v>21</v>
      </c>
      <c r="O21" s="70"/>
      <c r="P21" s="70"/>
      <c r="Q21" s="70"/>
      <c r="R21" s="34"/>
      <c r="S21" s="71" t="s">
        <v>22</v>
      </c>
      <c r="T21" s="66">
        <v>2547806.98</v>
      </c>
      <c r="U21" s="67"/>
      <c r="V21" s="68">
        <v>0</v>
      </c>
      <c r="W21" s="1">
        <f t="shared" si="1"/>
        <v>2547806.98</v>
      </c>
    </row>
    <row r="22" spans="1:23" ht="17.25" customHeight="1" x14ac:dyDescent="0.2">
      <c r="A22" s="2"/>
      <c r="B22" s="33"/>
      <c r="C22" s="34"/>
      <c r="D22" s="34" t="s">
        <v>23</v>
      </c>
      <c r="E22" s="34"/>
      <c r="F22" s="72"/>
      <c r="G22" s="64"/>
      <c r="H22" s="64"/>
      <c r="I22" s="64"/>
      <c r="J22" s="34"/>
      <c r="K22" s="34">
        <f t="shared" si="0"/>
        <v>0</v>
      </c>
      <c r="L22" s="34"/>
      <c r="M22" s="34"/>
      <c r="N22" s="34" t="s">
        <v>24</v>
      </c>
      <c r="O22" s="34"/>
      <c r="P22" s="34"/>
      <c r="Q22" s="34"/>
      <c r="R22" s="34"/>
      <c r="S22" s="72"/>
      <c r="T22" s="66"/>
      <c r="U22" s="67"/>
      <c r="V22" s="68"/>
      <c r="W22" s="1">
        <f t="shared" si="1"/>
        <v>0</v>
      </c>
    </row>
    <row r="23" spans="1:23" ht="15" customHeight="1" x14ac:dyDescent="0.2">
      <c r="A23" s="2"/>
      <c r="B23" s="33"/>
      <c r="C23" s="34"/>
      <c r="D23" s="62" t="s">
        <v>25</v>
      </c>
      <c r="E23" s="62"/>
      <c r="F23" s="63"/>
      <c r="G23" s="64"/>
      <c r="H23" s="64"/>
      <c r="I23" s="64">
        <v>0</v>
      </c>
      <c r="J23" s="34"/>
      <c r="K23" s="34">
        <f t="shared" si="0"/>
        <v>0</v>
      </c>
      <c r="L23" s="34"/>
      <c r="M23" s="34"/>
      <c r="N23" s="34" t="s">
        <v>26</v>
      </c>
      <c r="O23" s="34"/>
      <c r="P23" s="34"/>
      <c r="Q23" s="34"/>
      <c r="R23" s="34"/>
      <c r="S23" s="72"/>
      <c r="T23" s="66"/>
      <c r="U23" s="67"/>
      <c r="V23" s="68"/>
      <c r="W23" s="1">
        <f t="shared" si="1"/>
        <v>0</v>
      </c>
    </row>
    <row r="24" spans="1:23" ht="27" customHeight="1" x14ac:dyDescent="0.2">
      <c r="A24" s="2"/>
      <c r="B24" s="33"/>
      <c r="C24" s="34"/>
      <c r="D24" s="70" t="s">
        <v>27</v>
      </c>
      <c r="E24" s="70"/>
      <c r="F24" s="42"/>
      <c r="G24" s="64"/>
      <c r="H24" s="64"/>
      <c r="I24" s="64"/>
      <c r="J24" s="34"/>
      <c r="K24" s="34">
        <f t="shared" si="0"/>
        <v>0</v>
      </c>
      <c r="L24" s="34"/>
      <c r="M24" s="34"/>
      <c r="N24" s="62" t="s">
        <v>28</v>
      </c>
      <c r="O24" s="62"/>
      <c r="P24" s="62"/>
      <c r="Q24" s="62"/>
      <c r="R24" s="62"/>
      <c r="S24" s="63"/>
      <c r="T24" s="66">
        <v>0</v>
      </c>
      <c r="U24" s="67"/>
      <c r="V24" s="68">
        <v>0</v>
      </c>
      <c r="W24" s="1">
        <f t="shared" si="1"/>
        <v>0</v>
      </c>
    </row>
    <row r="25" spans="1:23" ht="17.25" customHeight="1" x14ac:dyDescent="0.2">
      <c r="A25" s="2"/>
      <c r="B25" s="33"/>
      <c r="C25" s="34"/>
      <c r="D25" s="62" t="s">
        <v>29</v>
      </c>
      <c r="E25" s="62"/>
      <c r="F25" s="63"/>
      <c r="G25" s="64">
        <v>0</v>
      </c>
      <c r="H25" s="64"/>
      <c r="I25" s="64">
        <v>0</v>
      </c>
      <c r="J25" s="34"/>
      <c r="K25" s="34">
        <f t="shared" si="0"/>
        <v>0</v>
      </c>
      <c r="L25" s="34"/>
      <c r="M25" s="34"/>
      <c r="N25" s="62" t="s">
        <v>30</v>
      </c>
      <c r="O25" s="62"/>
      <c r="P25" s="62"/>
      <c r="Q25" s="62"/>
      <c r="R25" s="62"/>
      <c r="S25" s="63" t="s">
        <v>31</v>
      </c>
      <c r="T25" s="66">
        <v>8317435.1399999997</v>
      </c>
      <c r="U25" s="67"/>
      <c r="V25" s="68">
        <v>14854613.029999999</v>
      </c>
      <c r="W25" s="1">
        <f t="shared" si="1"/>
        <v>-6537177.8899999997</v>
      </c>
    </row>
    <row r="26" spans="1:23" ht="15" customHeight="1" x14ac:dyDescent="0.2">
      <c r="A26" s="2"/>
      <c r="B26" s="33"/>
      <c r="C26" s="34"/>
      <c r="D26" s="34"/>
      <c r="E26" s="34"/>
      <c r="F26" s="72"/>
      <c r="G26" s="65"/>
      <c r="H26" s="65"/>
      <c r="I26" s="65"/>
      <c r="J26" s="34"/>
      <c r="K26" s="34">
        <f t="shared" si="0"/>
        <v>0</v>
      </c>
      <c r="L26" s="34"/>
      <c r="M26" s="34"/>
      <c r="N26" s="62" t="s">
        <v>32</v>
      </c>
      <c r="O26" s="62"/>
      <c r="P26" s="62"/>
      <c r="Q26" s="62"/>
      <c r="R26" s="62"/>
      <c r="S26" s="63" t="s">
        <v>33</v>
      </c>
      <c r="T26" s="66">
        <v>217089.25</v>
      </c>
      <c r="U26" s="67"/>
      <c r="V26" s="68">
        <v>292555.18</v>
      </c>
      <c r="W26" s="1">
        <f t="shared" si="1"/>
        <v>-75465.929999999993</v>
      </c>
    </row>
    <row r="27" spans="1:23" x14ac:dyDescent="0.2">
      <c r="A27" s="2"/>
      <c r="B27" s="33"/>
      <c r="C27" s="73"/>
      <c r="D27" s="73"/>
      <c r="E27" s="73"/>
      <c r="F27" s="56"/>
      <c r="G27" s="74"/>
      <c r="H27" s="75"/>
      <c r="I27" s="74"/>
      <c r="J27" s="34"/>
      <c r="K27" s="34">
        <f t="shared" si="0"/>
        <v>0</v>
      </c>
      <c r="L27" s="34"/>
      <c r="M27" s="34"/>
      <c r="N27" s="34"/>
      <c r="O27" s="34"/>
      <c r="P27" s="34"/>
      <c r="Q27" s="34"/>
      <c r="R27" s="34"/>
      <c r="S27" s="72"/>
      <c r="T27" s="34"/>
      <c r="U27" s="34"/>
      <c r="V27" s="76"/>
      <c r="W27" s="1">
        <f t="shared" si="1"/>
        <v>0</v>
      </c>
    </row>
    <row r="28" spans="1:23" x14ac:dyDescent="0.2">
      <c r="A28" s="2"/>
      <c r="B28" s="33"/>
      <c r="C28" s="77" t="s">
        <v>34</v>
      </c>
      <c r="D28" s="77"/>
      <c r="E28" s="77"/>
      <c r="F28" s="56"/>
      <c r="G28" s="74">
        <f>SUM(G19:G25)</f>
        <v>75331279.340000004</v>
      </c>
      <c r="H28" s="75"/>
      <c r="I28" s="74">
        <f>SUM(I19:I25)</f>
        <v>98299331.450000003</v>
      </c>
      <c r="J28" s="34"/>
      <c r="K28" s="34">
        <f t="shared" si="0"/>
        <v>-22968052.109999999</v>
      </c>
      <c r="L28" s="34"/>
      <c r="M28" s="34"/>
      <c r="N28" s="77" t="s">
        <v>35</v>
      </c>
      <c r="O28" s="77"/>
      <c r="P28" s="77"/>
      <c r="Q28" s="77"/>
      <c r="R28" s="77"/>
      <c r="S28" s="63"/>
      <c r="T28" s="74">
        <f>SUM(T19:T27)</f>
        <v>66326884.859999999</v>
      </c>
      <c r="U28" s="74"/>
      <c r="V28" s="78">
        <f>SUM(V19:V27)</f>
        <v>115949192.72000001</v>
      </c>
      <c r="W28" s="1">
        <f t="shared" si="1"/>
        <v>-49622307.860000014</v>
      </c>
    </row>
    <row r="29" spans="1:23" x14ac:dyDescent="0.25">
      <c r="A29" s="2"/>
      <c r="B29" s="33"/>
      <c r="C29" s="73"/>
      <c r="D29" s="73"/>
      <c r="E29" s="73"/>
      <c r="F29" s="56"/>
      <c r="G29" s="74"/>
      <c r="H29" s="75"/>
      <c r="I29" s="74"/>
      <c r="J29" s="34"/>
      <c r="K29" s="34">
        <f t="shared" si="0"/>
        <v>0</v>
      </c>
      <c r="L29" s="34"/>
      <c r="M29" s="34"/>
      <c r="N29" s="79"/>
      <c r="O29" s="79"/>
      <c r="P29" s="79"/>
      <c r="Q29" s="79"/>
      <c r="R29" s="79"/>
      <c r="S29" s="63"/>
      <c r="T29" s="80"/>
      <c r="U29" s="34"/>
      <c r="V29" s="81"/>
      <c r="W29" s="1">
        <f t="shared" si="1"/>
        <v>0</v>
      </c>
    </row>
    <row r="30" spans="1:23" ht="13.5" customHeight="1" x14ac:dyDescent="0.2">
      <c r="A30" s="2"/>
      <c r="B30" s="33"/>
      <c r="C30" s="34"/>
      <c r="D30" s="34"/>
      <c r="E30" s="34"/>
      <c r="F30" s="72"/>
      <c r="G30" s="34"/>
      <c r="H30" s="34"/>
      <c r="I30" s="34"/>
      <c r="J30" s="34"/>
      <c r="K30" s="34">
        <f t="shared" si="0"/>
        <v>0</v>
      </c>
      <c r="L30" s="34"/>
      <c r="M30" s="34"/>
      <c r="N30" s="55" t="s">
        <v>36</v>
      </c>
      <c r="O30" s="55"/>
      <c r="P30" s="55"/>
      <c r="Q30" s="55"/>
      <c r="R30" s="55"/>
      <c r="S30" s="63"/>
      <c r="T30" s="59"/>
      <c r="U30" s="34"/>
      <c r="V30" s="61"/>
      <c r="W30" s="1">
        <f t="shared" si="1"/>
        <v>0</v>
      </c>
    </row>
    <row r="31" spans="1:23" ht="13.5" customHeight="1" x14ac:dyDescent="0.2">
      <c r="A31" s="2"/>
      <c r="B31" s="33"/>
      <c r="C31" s="34"/>
      <c r="D31" s="34"/>
      <c r="E31" s="34"/>
      <c r="F31" s="72"/>
      <c r="G31" s="34"/>
      <c r="H31" s="34"/>
      <c r="I31" s="34"/>
      <c r="J31" s="34"/>
      <c r="K31" s="34">
        <f t="shared" si="0"/>
        <v>0</v>
      </c>
      <c r="L31" s="34"/>
      <c r="M31" s="34"/>
      <c r="N31" s="34" t="s">
        <v>37</v>
      </c>
      <c r="O31" s="34"/>
      <c r="P31" s="34"/>
      <c r="Q31" s="34"/>
      <c r="R31" s="34"/>
      <c r="S31" s="63" t="s">
        <v>38</v>
      </c>
      <c r="T31" s="66">
        <v>3758023.12</v>
      </c>
      <c r="U31" s="67"/>
      <c r="V31" s="68">
        <v>3761357.02</v>
      </c>
      <c r="W31" s="69">
        <f t="shared" si="1"/>
        <v>-3333.8999999999069</v>
      </c>
    </row>
    <row r="32" spans="1:23" ht="16.5" customHeight="1" x14ac:dyDescent="0.2">
      <c r="A32" s="2"/>
      <c r="B32" s="33"/>
      <c r="C32" s="34"/>
      <c r="D32" s="34"/>
      <c r="E32" s="34"/>
      <c r="F32" s="63"/>
      <c r="G32" s="34"/>
      <c r="H32" s="34"/>
      <c r="I32" s="34"/>
      <c r="J32" s="34"/>
      <c r="K32" s="34">
        <f t="shared" si="0"/>
        <v>0</v>
      </c>
      <c r="L32" s="34"/>
      <c r="M32" s="34"/>
      <c r="N32" s="62" t="s">
        <v>39</v>
      </c>
      <c r="O32" s="62"/>
      <c r="P32" s="62"/>
      <c r="Q32" s="62"/>
      <c r="R32" s="62"/>
      <c r="S32" s="63" t="s">
        <v>40</v>
      </c>
      <c r="T32" s="66">
        <v>0</v>
      </c>
      <c r="U32" s="67"/>
      <c r="V32" s="68">
        <v>1104462.6299999999</v>
      </c>
      <c r="W32" s="1">
        <f t="shared" si="1"/>
        <v>-1104462.6299999999</v>
      </c>
    </row>
    <row r="33" spans="1:27" ht="25.5" x14ac:dyDescent="0.2">
      <c r="A33" s="2"/>
      <c r="B33" s="33"/>
      <c r="C33" s="55" t="s">
        <v>41</v>
      </c>
      <c r="D33" s="55"/>
      <c r="E33" s="55"/>
      <c r="F33" s="72"/>
      <c r="G33" s="59"/>
      <c r="H33" s="60"/>
      <c r="I33" s="34"/>
      <c r="J33" s="34"/>
      <c r="K33" s="34">
        <f t="shared" si="0"/>
        <v>0</v>
      </c>
      <c r="L33" s="34"/>
      <c r="M33" s="34"/>
      <c r="N33" s="62" t="s">
        <v>42</v>
      </c>
      <c r="O33" s="62"/>
      <c r="P33" s="62"/>
      <c r="Q33" s="62"/>
      <c r="R33" s="62"/>
      <c r="S33" s="63" t="s">
        <v>43</v>
      </c>
      <c r="T33" s="66">
        <v>225994073.02000001</v>
      </c>
      <c r="U33" s="67"/>
      <c r="V33" s="68">
        <v>228541880</v>
      </c>
      <c r="W33" s="1">
        <f t="shared" si="1"/>
        <v>-2547806.9799999893</v>
      </c>
    </row>
    <row r="34" spans="1:27" ht="17.25" customHeight="1" x14ac:dyDescent="0.2">
      <c r="A34" s="2"/>
      <c r="B34" s="33"/>
      <c r="C34" s="34"/>
      <c r="D34" s="70" t="s">
        <v>44</v>
      </c>
      <c r="E34" s="70"/>
      <c r="F34" s="63"/>
      <c r="G34" s="64">
        <v>0</v>
      </c>
      <c r="H34" s="64"/>
      <c r="I34" s="64">
        <v>0</v>
      </c>
      <c r="J34" s="34"/>
      <c r="K34" s="34">
        <f t="shared" si="0"/>
        <v>0</v>
      </c>
      <c r="L34" s="34"/>
      <c r="M34" s="34"/>
      <c r="N34" s="62" t="s">
        <v>45</v>
      </c>
      <c r="O34" s="62"/>
      <c r="P34" s="62"/>
      <c r="Q34" s="62"/>
      <c r="R34" s="62"/>
      <c r="S34" s="63" t="s">
        <v>46</v>
      </c>
      <c r="T34" s="66">
        <v>4345000.6399999997</v>
      </c>
      <c r="U34" s="67"/>
      <c r="V34" s="68">
        <v>1306823.95</v>
      </c>
      <c r="W34" s="1">
        <f t="shared" si="1"/>
        <v>3038176.6899999995</v>
      </c>
    </row>
    <row r="35" spans="1:27" ht="24.75" customHeight="1" x14ac:dyDescent="0.2">
      <c r="A35" s="2"/>
      <c r="B35" s="33"/>
      <c r="C35" s="34"/>
      <c r="D35" s="70" t="s">
        <v>47</v>
      </c>
      <c r="E35" s="70"/>
      <c r="F35" s="63" t="s">
        <v>48</v>
      </c>
      <c r="G35" s="64">
        <v>4478595.8499999996</v>
      </c>
      <c r="H35" s="64"/>
      <c r="I35" s="64">
        <v>1443490.89</v>
      </c>
      <c r="J35" s="34"/>
      <c r="K35" s="34">
        <f t="shared" si="0"/>
        <v>3035104.96</v>
      </c>
      <c r="L35" s="34"/>
      <c r="M35" s="34"/>
      <c r="N35" s="62" t="s">
        <v>49</v>
      </c>
      <c r="O35" s="62"/>
      <c r="P35" s="62"/>
      <c r="Q35" s="62"/>
      <c r="R35" s="62"/>
      <c r="S35" s="72"/>
      <c r="T35" s="59"/>
      <c r="U35" s="34"/>
      <c r="V35" s="61"/>
      <c r="W35" s="1">
        <f t="shared" si="1"/>
        <v>0</v>
      </c>
    </row>
    <row r="36" spans="1:27" ht="18.75" customHeight="1" x14ac:dyDescent="0.2">
      <c r="A36" s="2"/>
      <c r="B36" s="33"/>
      <c r="C36" s="34"/>
      <c r="D36" s="70" t="s">
        <v>50</v>
      </c>
      <c r="E36" s="70"/>
      <c r="F36" s="82" t="s">
        <v>51</v>
      </c>
      <c r="G36" s="83">
        <v>916487764.65999997</v>
      </c>
      <c r="H36" s="64"/>
      <c r="I36" s="83">
        <v>866643029.52999997</v>
      </c>
      <c r="J36" s="34"/>
      <c r="K36" s="34">
        <f>G36-I36</f>
        <v>49844735.129999995</v>
      </c>
      <c r="L36" s="34"/>
      <c r="M36" s="34"/>
      <c r="N36" s="62" t="s">
        <v>52</v>
      </c>
      <c r="O36" s="62"/>
      <c r="P36" s="62"/>
      <c r="Q36" s="62"/>
      <c r="R36" s="62"/>
      <c r="S36" s="72"/>
      <c r="T36" s="59"/>
      <c r="U36" s="34"/>
      <c r="V36" s="61"/>
      <c r="W36" s="1">
        <f t="shared" si="1"/>
        <v>0</v>
      </c>
    </row>
    <row r="37" spans="1:27" ht="13.5" customHeight="1" x14ac:dyDescent="0.2">
      <c r="A37" s="2"/>
      <c r="B37" s="33"/>
      <c r="C37" s="34"/>
      <c r="D37" s="70"/>
      <c r="E37" s="70"/>
      <c r="F37" s="82"/>
      <c r="G37" s="83"/>
      <c r="H37" s="64"/>
      <c r="I37" s="83"/>
      <c r="J37" s="34"/>
      <c r="K37" s="34"/>
      <c r="L37" s="34"/>
      <c r="M37" s="34"/>
      <c r="N37" s="77" t="s">
        <v>53</v>
      </c>
      <c r="O37" s="77"/>
      <c r="P37" s="77"/>
      <c r="Q37" s="77"/>
      <c r="R37" s="77"/>
      <c r="S37" s="72"/>
      <c r="T37" s="84">
        <f>SUM(T31:T36)</f>
        <v>234097096.78</v>
      </c>
      <c r="U37" s="84"/>
      <c r="V37" s="85">
        <f>SUM(V31:V36)</f>
        <v>234714523.59999999</v>
      </c>
      <c r="W37" s="1">
        <f t="shared" si="1"/>
        <v>-617426.81999999285</v>
      </c>
    </row>
    <row r="38" spans="1:27" ht="21" customHeight="1" x14ac:dyDescent="0.2">
      <c r="A38" s="2"/>
      <c r="B38" s="33"/>
      <c r="C38" s="34"/>
      <c r="D38" s="70" t="s">
        <v>54</v>
      </c>
      <c r="E38" s="70"/>
      <c r="F38" s="63" t="s">
        <v>55</v>
      </c>
      <c r="G38" s="64">
        <v>140410053.03</v>
      </c>
      <c r="H38" s="64"/>
      <c r="I38" s="64">
        <v>123809322.81</v>
      </c>
      <c r="J38" s="34"/>
      <c r="K38" s="34">
        <f t="shared" si="0"/>
        <v>16600730.219999999</v>
      </c>
      <c r="L38" s="34"/>
      <c r="M38" s="34"/>
      <c r="N38" s="55" t="s">
        <v>56</v>
      </c>
      <c r="O38" s="55" t="s">
        <v>57</v>
      </c>
      <c r="P38" s="55"/>
      <c r="Q38" s="55"/>
      <c r="R38" s="55"/>
      <c r="S38" s="63"/>
      <c r="T38" s="84">
        <f>+T28+T37</f>
        <v>300423981.63999999</v>
      </c>
      <c r="U38" s="53"/>
      <c r="V38" s="85">
        <f>+V28+V37</f>
        <v>350663716.31999999</v>
      </c>
      <c r="W38" s="1">
        <f t="shared" si="1"/>
        <v>-50239734.680000007</v>
      </c>
    </row>
    <row r="39" spans="1:27" x14ac:dyDescent="0.2">
      <c r="A39" s="2"/>
      <c r="B39" s="33"/>
      <c r="C39" s="34"/>
      <c r="D39" s="70" t="s">
        <v>58</v>
      </c>
      <c r="E39" s="70"/>
      <c r="F39" s="63" t="s">
        <v>59</v>
      </c>
      <c r="G39" s="64">
        <v>5525092.6500000004</v>
      </c>
      <c r="H39" s="64"/>
      <c r="I39" s="64">
        <v>5461124.6900000004</v>
      </c>
      <c r="J39" s="34"/>
      <c r="K39" s="34">
        <f t="shared" si="0"/>
        <v>63967.959999999963</v>
      </c>
      <c r="L39" s="34"/>
      <c r="M39" s="49" t="s">
        <v>60</v>
      </c>
      <c r="N39" s="49"/>
      <c r="O39" s="49"/>
      <c r="P39" s="49"/>
      <c r="Q39" s="49"/>
      <c r="R39" s="49"/>
      <c r="S39" s="63"/>
      <c r="T39" s="84"/>
      <c r="U39" s="53"/>
      <c r="V39" s="85"/>
      <c r="W39" s="1">
        <f t="shared" si="1"/>
        <v>0</v>
      </c>
    </row>
    <row r="40" spans="1:27" ht="24" customHeight="1" x14ac:dyDescent="0.2">
      <c r="B40" s="33"/>
      <c r="C40" s="34"/>
      <c r="D40" s="70" t="s">
        <v>61</v>
      </c>
      <c r="E40" s="70"/>
      <c r="F40" s="72"/>
      <c r="G40" s="64">
        <v>0</v>
      </c>
      <c r="H40" s="64"/>
      <c r="I40" s="64">
        <v>0</v>
      </c>
      <c r="J40" s="34"/>
      <c r="K40" s="34">
        <f t="shared" si="0"/>
        <v>0</v>
      </c>
      <c r="L40" s="34"/>
      <c r="M40" s="34"/>
      <c r="N40" s="86" t="s">
        <v>62</v>
      </c>
      <c r="O40" s="86"/>
      <c r="P40" s="86"/>
      <c r="Q40" s="86"/>
      <c r="R40" s="87"/>
      <c r="S40" s="63"/>
      <c r="T40" s="74"/>
      <c r="U40" s="88"/>
      <c r="V40" s="89"/>
      <c r="W40" s="1">
        <f t="shared" si="1"/>
        <v>0</v>
      </c>
    </row>
    <row r="41" spans="1:27" x14ac:dyDescent="0.2">
      <c r="B41" s="33"/>
      <c r="C41" s="34"/>
      <c r="D41" s="70" t="s">
        <v>63</v>
      </c>
      <c r="E41" s="70"/>
      <c r="F41" s="72"/>
      <c r="G41" s="64"/>
      <c r="H41" s="64"/>
      <c r="I41" s="64"/>
      <c r="J41" s="34"/>
      <c r="K41" s="34">
        <f t="shared" si="0"/>
        <v>0</v>
      </c>
      <c r="L41" s="34"/>
      <c r="M41" s="34"/>
      <c r="N41" s="62" t="s">
        <v>64</v>
      </c>
      <c r="O41" s="62"/>
      <c r="P41" s="62"/>
      <c r="Q41" s="62"/>
      <c r="R41" s="87"/>
      <c r="S41" s="63"/>
      <c r="T41" s="74"/>
      <c r="U41" s="88"/>
      <c r="V41" s="89"/>
      <c r="W41" s="1">
        <f t="shared" si="1"/>
        <v>0</v>
      </c>
    </row>
    <row r="42" spans="1:27" x14ac:dyDescent="0.2">
      <c r="B42" s="33"/>
      <c r="C42" s="34"/>
      <c r="D42" s="70"/>
      <c r="E42" s="70"/>
      <c r="F42" s="63" t="s">
        <v>65</v>
      </c>
      <c r="G42" s="64">
        <v>0</v>
      </c>
      <c r="H42" s="64"/>
      <c r="I42" s="64">
        <v>546749.64</v>
      </c>
      <c r="J42" s="34"/>
      <c r="K42" s="34">
        <f t="shared" si="0"/>
        <v>-546749.64</v>
      </c>
      <c r="L42" s="34"/>
      <c r="M42" s="34"/>
      <c r="N42" s="62" t="s">
        <v>66</v>
      </c>
      <c r="O42" s="62"/>
      <c r="P42" s="62"/>
      <c r="Q42" s="62"/>
      <c r="R42" s="79"/>
      <c r="S42" s="63"/>
      <c r="T42" s="66">
        <v>860434712.38999999</v>
      </c>
      <c r="U42" s="67"/>
      <c r="V42" s="68">
        <v>809206451.36000001</v>
      </c>
      <c r="W42" s="1">
        <f t="shared" si="1"/>
        <v>51228261.029999971</v>
      </c>
    </row>
    <row r="43" spans="1:27" ht="25.5" customHeight="1" x14ac:dyDescent="0.2">
      <c r="B43" s="33"/>
      <c r="C43" s="34"/>
      <c r="D43" s="70" t="s">
        <v>67</v>
      </c>
      <c r="E43" s="70"/>
      <c r="F43" s="72"/>
      <c r="G43" s="64"/>
      <c r="H43" s="64"/>
      <c r="I43" s="64"/>
      <c r="J43" s="34"/>
      <c r="K43" s="34">
        <f t="shared" si="0"/>
        <v>0</v>
      </c>
      <c r="L43" s="34"/>
      <c r="M43" s="34"/>
      <c r="N43" s="62" t="s">
        <v>68</v>
      </c>
      <c r="O43" s="62"/>
      <c r="P43" s="62"/>
      <c r="Q43" s="62"/>
      <c r="R43" s="34"/>
      <c r="S43" s="72"/>
      <c r="T43" s="66"/>
      <c r="U43" s="67"/>
      <c r="V43" s="68"/>
      <c r="W43" s="1">
        <f t="shared" si="1"/>
        <v>0</v>
      </c>
    </row>
    <row r="44" spans="1:27" ht="14.25" customHeight="1" x14ac:dyDescent="0.2">
      <c r="B44" s="33"/>
      <c r="C44" s="34"/>
      <c r="D44" s="34" t="s">
        <v>69</v>
      </c>
      <c r="F44" s="90"/>
      <c r="G44" s="64"/>
      <c r="H44" s="64"/>
      <c r="I44" s="64"/>
      <c r="J44" s="34"/>
      <c r="K44" s="34">
        <f t="shared" si="0"/>
        <v>0</v>
      </c>
      <c r="L44" s="34"/>
      <c r="M44" s="34"/>
      <c r="N44" s="62"/>
      <c r="O44" s="62"/>
      <c r="P44" s="62"/>
      <c r="Q44" s="62"/>
      <c r="R44" s="34"/>
      <c r="S44" s="72"/>
      <c r="T44" s="66"/>
      <c r="U44" s="67"/>
      <c r="V44" s="68"/>
      <c r="W44" s="1">
        <f t="shared" si="1"/>
        <v>0</v>
      </c>
      <c r="AA44" s="91"/>
    </row>
    <row r="45" spans="1:27" x14ac:dyDescent="0.2">
      <c r="B45" s="33"/>
      <c r="C45" s="34"/>
      <c r="E45" s="34"/>
      <c r="F45" s="90"/>
      <c r="G45" s="65"/>
      <c r="H45" s="65"/>
      <c r="I45" s="65"/>
      <c r="J45" s="34"/>
      <c r="K45" s="34">
        <f t="shared" si="0"/>
        <v>0</v>
      </c>
      <c r="L45" s="34"/>
      <c r="M45" s="49" t="s">
        <v>70</v>
      </c>
      <c r="N45" s="49"/>
      <c r="O45" s="49"/>
      <c r="P45" s="49"/>
      <c r="Q45" s="49"/>
      <c r="R45" s="73"/>
      <c r="S45" s="63"/>
      <c r="T45" s="66"/>
      <c r="U45" s="67"/>
      <c r="V45" s="68"/>
      <c r="W45" s="1">
        <f t="shared" si="1"/>
        <v>0</v>
      </c>
      <c r="AA45" s="91"/>
    </row>
    <row r="46" spans="1:27" x14ac:dyDescent="0.2">
      <c r="B46" s="33"/>
      <c r="C46" s="34"/>
      <c r="D46" s="92" t="s">
        <v>71</v>
      </c>
      <c r="E46" s="93"/>
      <c r="F46" s="90"/>
      <c r="G46" s="84">
        <f>SUM(G34:G42)</f>
        <v>1066901506.1899999</v>
      </c>
      <c r="H46" s="53"/>
      <c r="I46" s="84">
        <f>SUM(I34:I42)</f>
        <v>997903717.56000006</v>
      </c>
      <c r="J46" s="34"/>
      <c r="K46" s="34">
        <f t="shared" si="0"/>
        <v>68997788.629999876</v>
      </c>
      <c r="L46" s="34"/>
      <c r="M46" s="34"/>
      <c r="N46" s="70" t="s">
        <v>72</v>
      </c>
      <c r="O46" s="70"/>
      <c r="P46" s="70"/>
      <c r="Q46" s="70"/>
      <c r="R46" s="94"/>
      <c r="S46" s="63"/>
      <c r="T46" s="66">
        <v>66799411.969999999</v>
      </c>
      <c r="U46" s="67"/>
      <c r="V46" s="68">
        <v>24998624.77</v>
      </c>
      <c r="W46" s="1">
        <f t="shared" si="1"/>
        <v>41800787.200000003</v>
      </c>
      <c r="AA46" s="91"/>
    </row>
    <row r="47" spans="1:27" x14ac:dyDescent="0.2">
      <c r="B47" s="33"/>
      <c r="C47" s="34"/>
      <c r="D47" s="94"/>
      <c r="E47" s="94"/>
      <c r="F47" s="90"/>
      <c r="G47" s="34"/>
      <c r="H47" s="34"/>
      <c r="I47" s="34"/>
      <c r="J47" s="34"/>
      <c r="K47" s="34">
        <f t="shared" si="0"/>
        <v>0</v>
      </c>
      <c r="L47" s="34"/>
      <c r="M47" s="34"/>
      <c r="N47" s="70" t="s">
        <v>73</v>
      </c>
      <c r="O47" s="70"/>
      <c r="P47" s="70"/>
      <c r="Q47" s="70"/>
      <c r="R47" s="94"/>
      <c r="S47" s="63"/>
      <c r="T47" s="66">
        <v>35532426.880000003</v>
      </c>
      <c r="U47" s="67"/>
      <c r="V47" s="68">
        <v>30798455.68</v>
      </c>
      <c r="W47" s="1">
        <f t="shared" si="1"/>
        <v>4733971.200000003</v>
      </c>
      <c r="AA47" s="91"/>
    </row>
    <row r="48" spans="1:27" x14ac:dyDescent="0.2">
      <c r="B48" s="33"/>
      <c r="C48" s="34"/>
      <c r="D48" s="34"/>
      <c r="E48" s="34"/>
      <c r="F48" s="90"/>
      <c r="G48" s="34"/>
      <c r="H48" s="34"/>
      <c r="I48" s="34"/>
      <c r="J48" s="34"/>
      <c r="K48" s="34">
        <f t="shared" si="0"/>
        <v>0</v>
      </c>
      <c r="L48" s="34"/>
      <c r="M48" s="34"/>
      <c r="N48" s="70" t="s">
        <v>74</v>
      </c>
      <c r="O48" s="70"/>
      <c r="P48" s="70"/>
      <c r="Q48" s="70"/>
      <c r="R48" s="94"/>
      <c r="S48" s="63"/>
      <c r="T48" s="66"/>
      <c r="U48" s="67"/>
      <c r="V48" s="68"/>
      <c r="W48" s="1">
        <f t="shared" si="1"/>
        <v>0</v>
      </c>
      <c r="AA48" s="91"/>
    </row>
    <row r="49" spans="2:27" x14ac:dyDescent="0.2">
      <c r="B49" s="33"/>
      <c r="C49" s="34"/>
      <c r="D49" s="88"/>
      <c r="E49" s="34"/>
      <c r="F49" s="90"/>
      <c r="G49" s="84"/>
      <c r="H49" s="53"/>
      <c r="I49" s="95"/>
      <c r="J49" s="34"/>
      <c r="K49" s="34">
        <f t="shared" si="0"/>
        <v>0</v>
      </c>
      <c r="L49" s="34"/>
      <c r="M49" s="34"/>
      <c r="N49" s="70" t="s">
        <v>75</v>
      </c>
      <c r="O49" s="70"/>
      <c r="P49" s="70"/>
      <c r="Q49" s="70"/>
      <c r="R49" s="94"/>
      <c r="S49" s="63"/>
      <c r="T49" s="66"/>
      <c r="U49" s="67"/>
      <c r="V49" s="68"/>
      <c r="W49" s="1">
        <f t="shared" si="1"/>
        <v>0</v>
      </c>
      <c r="AA49" s="91"/>
    </row>
    <row r="50" spans="2:27" ht="12.75" customHeight="1" x14ac:dyDescent="0.2">
      <c r="B50" s="33"/>
      <c r="C50" s="34"/>
      <c r="D50" s="88"/>
      <c r="E50" s="34"/>
      <c r="F50" s="90"/>
      <c r="G50" s="84"/>
      <c r="H50" s="53"/>
      <c r="I50" s="95"/>
      <c r="J50" s="34"/>
      <c r="K50" s="34">
        <f t="shared" si="0"/>
        <v>0</v>
      </c>
      <c r="L50" s="34"/>
      <c r="M50" s="34"/>
      <c r="N50" s="70" t="s">
        <v>76</v>
      </c>
      <c r="O50" s="70"/>
      <c r="P50" s="70"/>
      <c r="Q50" s="70"/>
      <c r="R50" s="94"/>
      <c r="S50" s="63"/>
      <c r="T50" s="96">
        <v>-120957747.34999999</v>
      </c>
      <c r="U50" s="67"/>
      <c r="V50" s="97">
        <v>-119464199.12</v>
      </c>
      <c r="W50" s="1">
        <f t="shared" si="1"/>
        <v>-1493548.2299999893</v>
      </c>
      <c r="AA50" s="91"/>
    </row>
    <row r="51" spans="2:27" x14ac:dyDescent="0.2">
      <c r="B51" s="33"/>
      <c r="C51" s="34"/>
      <c r="D51" s="88"/>
      <c r="E51" s="34"/>
      <c r="F51" s="90"/>
      <c r="G51" s="84"/>
      <c r="H51" s="53"/>
      <c r="I51" s="95"/>
      <c r="J51" s="34"/>
      <c r="K51" s="34">
        <f t="shared" si="0"/>
        <v>0</v>
      </c>
      <c r="L51" s="34"/>
      <c r="M51" s="34"/>
      <c r="N51" s="70"/>
      <c r="O51" s="70"/>
      <c r="P51" s="70"/>
      <c r="Q51" s="70"/>
      <c r="R51" s="94"/>
      <c r="S51" s="63"/>
      <c r="T51" s="96"/>
      <c r="U51" s="67"/>
      <c r="V51" s="97"/>
      <c r="W51" s="1">
        <f t="shared" si="1"/>
        <v>0</v>
      </c>
      <c r="AA51" s="91"/>
    </row>
    <row r="52" spans="2:27" ht="22.5" customHeight="1" x14ac:dyDescent="0.2">
      <c r="B52" s="33"/>
      <c r="C52" s="34"/>
      <c r="D52" s="88"/>
      <c r="E52" s="34"/>
      <c r="F52" s="90"/>
      <c r="G52" s="84"/>
      <c r="H52" s="53"/>
      <c r="I52" s="95"/>
      <c r="J52" s="34"/>
      <c r="K52" s="34">
        <f t="shared" si="0"/>
        <v>0</v>
      </c>
      <c r="L52" s="34"/>
      <c r="M52" s="34"/>
      <c r="N52" s="55" t="s">
        <v>77</v>
      </c>
      <c r="O52" s="55"/>
      <c r="P52" s="55"/>
      <c r="Q52" s="55"/>
      <c r="R52" s="94"/>
      <c r="S52" s="63"/>
      <c r="T52" s="66"/>
      <c r="U52" s="67"/>
      <c r="V52" s="68"/>
      <c r="W52" s="1">
        <f t="shared" si="1"/>
        <v>0</v>
      </c>
      <c r="AA52" s="91"/>
    </row>
    <row r="53" spans="2:27" x14ac:dyDescent="0.2">
      <c r="B53" s="33"/>
      <c r="C53" s="34"/>
      <c r="D53" s="88"/>
      <c r="E53" s="34"/>
      <c r="F53" s="90"/>
      <c r="G53" s="84"/>
      <c r="H53" s="53"/>
      <c r="I53" s="95"/>
      <c r="J53" s="34"/>
      <c r="K53" s="34">
        <f t="shared" si="0"/>
        <v>0</v>
      </c>
      <c r="L53" s="34"/>
      <c r="M53" s="34"/>
      <c r="N53" s="70" t="s">
        <v>78</v>
      </c>
      <c r="O53" s="70"/>
      <c r="P53" s="70"/>
      <c r="Q53" s="70"/>
      <c r="R53" s="94"/>
      <c r="S53" s="63"/>
      <c r="T53" s="66"/>
      <c r="U53" s="67"/>
      <c r="V53" s="68"/>
      <c r="W53" s="1">
        <f t="shared" si="1"/>
        <v>0</v>
      </c>
      <c r="AA53" s="91"/>
    </row>
    <row r="54" spans="2:27" ht="18" customHeight="1" x14ac:dyDescent="0.2">
      <c r="B54" s="33"/>
      <c r="C54" s="34"/>
      <c r="D54" s="88"/>
      <c r="E54" s="34"/>
      <c r="F54" s="90"/>
      <c r="G54" s="84"/>
      <c r="H54" s="53"/>
      <c r="I54" s="95"/>
      <c r="J54" s="34"/>
      <c r="K54" s="34">
        <f t="shared" si="0"/>
        <v>0</v>
      </c>
      <c r="L54" s="34"/>
      <c r="M54" s="34"/>
      <c r="N54" s="70" t="s">
        <v>79</v>
      </c>
      <c r="O54" s="70"/>
      <c r="P54" s="70"/>
      <c r="Q54" s="70"/>
      <c r="R54" s="94"/>
      <c r="S54" s="63"/>
      <c r="T54" s="66"/>
      <c r="U54" s="67"/>
      <c r="V54" s="68"/>
      <c r="W54" s="1">
        <f t="shared" si="1"/>
        <v>0</v>
      </c>
      <c r="AA54" s="91"/>
    </row>
    <row r="55" spans="2:27" x14ac:dyDescent="0.2">
      <c r="B55" s="33"/>
      <c r="C55" s="34"/>
      <c r="D55" s="88"/>
      <c r="E55" s="34"/>
      <c r="F55" s="90"/>
      <c r="G55" s="84"/>
      <c r="H55" s="53"/>
      <c r="I55" s="95"/>
      <c r="J55" s="34"/>
      <c r="K55" s="34">
        <f t="shared" si="0"/>
        <v>0</v>
      </c>
      <c r="L55" s="34"/>
      <c r="M55" s="34"/>
      <c r="N55" s="94"/>
      <c r="O55" s="94"/>
      <c r="P55" s="94"/>
      <c r="Q55" s="94"/>
      <c r="R55" s="94"/>
      <c r="S55" s="63"/>
      <c r="T55" s="66"/>
      <c r="U55" s="67"/>
      <c r="V55" s="68"/>
      <c r="W55" s="1">
        <f t="shared" si="1"/>
        <v>0</v>
      </c>
      <c r="AA55" s="91"/>
    </row>
    <row r="56" spans="2:27" ht="15.75" customHeight="1" x14ac:dyDescent="0.2">
      <c r="B56" s="33"/>
      <c r="C56" s="34"/>
      <c r="D56" s="88"/>
      <c r="E56" s="34"/>
      <c r="F56" s="90"/>
      <c r="G56" s="84"/>
      <c r="H56" s="53"/>
      <c r="I56" s="95"/>
      <c r="J56" s="34"/>
      <c r="K56" s="34">
        <f t="shared" si="0"/>
        <v>0</v>
      </c>
      <c r="L56" s="34"/>
      <c r="M56" s="34"/>
      <c r="N56" s="98" t="s">
        <v>80</v>
      </c>
      <c r="O56" s="98"/>
      <c r="P56" s="98"/>
      <c r="Q56" s="98"/>
      <c r="R56" s="94"/>
      <c r="S56" s="63" t="s">
        <v>81</v>
      </c>
      <c r="T56" s="66">
        <f>SUM(T42:T55)</f>
        <v>841808803.88999999</v>
      </c>
      <c r="U56" s="67"/>
      <c r="V56" s="68">
        <f>SUM(V42:V55)</f>
        <v>745539332.68999994</v>
      </c>
      <c r="W56" s="1">
        <f t="shared" si="1"/>
        <v>96269471.200000048</v>
      </c>
      <c r="X56" s="1">
        <f>-T46</f>
        <v>-66799411.969999999</v>
      </c>
      <c r="Y56" s="1">
        <f>SUM(W56:X56)</f>
        <v>29470059.230000049</v>
      </c>
      <c r="AA56" s="91"/>
    </row>
    <row r="57" spans="2:27" x14ac:dyDescent="0.2">
      <c r="B57" s="33"/>
      <c r="C57" s="34"/>
      <c r="D57" s="88"/>
      <c r="E57" s="34"/>
      <c r="F57" s="90"/>
      <c r="G57" s="84"/>
      <c r="H57" s="53"/>
      <c r="I57" s="95"/>
      <c r="J57" s="34"/>
      <c r="K57" s="34">
        <f t="shared" si="0"/>
        <v>0</v>
      </c>
      <c r="L57" s="34"/>
      <c r="M57" s="34"/>
      <c r="N57" s="34"/>
      <c r="O57" s="34"/>
      <c r="P57" s="34"/>
      <c r="Q57" s="34"/>
      <c r="R57" s="94"/>
      <c r="S57" s="99"/>
      <c r="T57" s="66"/>
      <c r="U57" s="67"/>
      <c r="V57" s="68"/>
      <c r="W57" s="1">
        <f t="shared" si="1"/>
        <v>0</v>
      </c>
      <c r="AA57" s="91"/>
    </row>
    <row r="58" spans="2:27" ht="13.5" thickBot="1" x14ac:dyDescent="0.25">
      <c r="B58" s="33"/>
      <c r="C58" s="34"/>
      <c r="D58" s="55" t="s">
        <v>82</v>
      </c>
      <c r="E58" s="55"/>
      <c r="F58" s="56"/>
      <c r="G58" s="100">
        <f>+G28+G46</f>
        <v>1142232785.53</v>
      </c>
      <c r="H58" s="101"/>
      <c r="I58" s="100">
        <f>+I46+I28</f>
        <v>1096203049.01</v>
      </c>
      <c r="J58" s="34"/>
      <c r="K58" s="34">
        <f t="shared" si="0"/>
        <v>46029736.519999981</v>
      </c>
      <c r="L58" s="34"/>
      <c r="M58" s="102" t="s">
        <v>83</v>
      </c>
      <c r="N58" s="102"/>
      <c r="O58" s="102"/>
      <c r="P58" s="102"/>
      <c r="Q58" s="102"/>
      <c r="R58" s="102"/>
      <c r="S58" s="103"/>
      <c r="T58" s="104">
        <f>+T56+T38</f>
        <v>1142232785.53</v>
      </c>
      <c r="U58" s="88"/>
      <c r="V58" s="105">
        <f>+V56+V38</f>
        <v>1096203049.01</v>
      </c>
      <c r="W58" s="1">
        <f t="shared" si="1"/>
        <v>46029736.519999981</v>
      </c>
      <c r="AA58" s="91"/>
    </row>
    <row r="59" spans="2:27" ht="12.75" customHeight="1" thickTop="1" x14ac:dyDescent="0.2">
      <c r="B59" s="33"/>
      <c r="C59" s="34"/>
      <c r="D59" s="34"/>
      <c r="E59" s="34"/>
      <c r="F59" s="90"/>
      <c r="G59" s="59"/>
      <c r="H59" s="60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90"/>
      <c r="T59" s="59"/>
      <c r="U59" s="34"/>
      <c r="V59" s="61"/>
      <c r="W59" s="106"/>
      <c r="X59" s="106"/>
    </row>
    <row r="60" spans="2:27" ht="19.5" customHeight="1" thickBot="1" x14ac:dyDescent="0.25">
      <c r="B60" s="107"/>
      <c r="C60" s="108"/>
      <c r="D60" s="108"/>
      <c r="E60" s="108"/>
      <c r="F60" s="109"/>
      <c r="G60" s="110"/>
      <c r="H60" s="111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/>
      <c r="T60" s="112"/>
      <c r="U60" s="108"/>
      <c r="V60" s="113"/>
      <c r="W60" s="106"/>
      <c r="X60" s="114"/>
    </row>
    <row r="61" spans="2:27" ht="19.5" customHeight="1" thickTop="1" x14ac:dyDescent="0.2">
      <c r="B61" s="34"/>
      <c r="C61" s="34"/>
      <c r="D61" s="34"/>
      <c r="E61" s="34"/>
      <c r="F61" s="90"/>
      <c r="G61" s="59"/>
      <c r="H61" s="60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90"/>
      <c r="T61" s="59"/>
      <c r="U61" s="34"/>
      <c r="V61" s="115"/>
    </row>
    <row r="62" spans="2:27" ht="13.5" x14ac:dyDescent="0.2">
      <c r="B62" s="116" t="s">
        <v>84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2:27" ht="13.5" x14ac:dyDescent="0.2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</row>
    <row r="64" spans="2:27" ht="13.5" x14ac:dyDescent="0.2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</row>
    <row r="65" spans="2:22" ht="19.5" customHeight="1" x14ac:dyDescent="0.2">
      <c r="B65" s="34"/>
      <c r="C65" s="34"/>
      <c r="D65" s="34"/>
      <c r="E65" s="34"/>
      <c r="F65" s="90"/>
      <c r="G65" s="59"/>
      <c r="H65" s="60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90"/>
      <c r="T65" s="59"/>
      <c r="U65" s="34"/>
      <c r="V65" s="115"/>
    </row>
    <row r="66" spans="2:22" s="123" customFormat="1" ht="16.5" customHeight="1" x14ac:dyDescent="0.2">
      <c r="B66" s="118"/>
      <c r="C66" s="118"/>
      <c r="D66" s="118"/>
      <c r="E66" s="119"/>
      <c r="F66" s="120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21"/>
      <c r="S66" s="122"/>
      <c r="T66" s="119"/>
      <c r="U66" s="119"/>
      <c r="V66" s="119"/>
    </row>
    <row r="67" spans="2:22" s="123" customFormat="1" ht="21.75" customHeight="1" x14ac:dyDescent="0.3">
      <c r="B67" s="118"/>
      <c r="C67" s="118"/>
      <c r="D67" s="118"/>
      <c r="E67" s="124" t="s">
        <v>85</v>
      </c>
      <c r="F67" s="124"/>
      <c r="G67" s="125"/>
      <c r="H67" s="125"/>
      <c r="I67" s="126" t="s">
        <v>86</v>
      </c>
      <c r="J67" s="125"/>
      <c r="K67" s="125"/>
      <c r="L67" s="125"/>
      <c r="M67" s="125"/>
      <c r="N67" s="125"/>
      <c r="O67" s="125"/>
      <c r="P67" s="125"/>
      <c r="Q67" s="127"/>
      <c r="R67" s="127"/>
      <c r="S67" s="128" t="s">
        <v>87</v>
      </c>
      <c r="T67" s="128"/>
      <c r="U67" s="128"/>
      <c r="V67" s="128"/>
    </row>
    <row r="68" spans="2:22" s="123" customFormat="1" ht="16.5" customHeight="1" thickBot="1" x14ac:dyDescent="0.35">
      <c r="B68" s="129"/>
      <c r="C68" s="129"/>
      <c r="D68" s="129"/>
      <c r="E68" s="130" t="s">
        <v>88</v>
      </c>
      <c r="F68" s="130"/>
      <c r="G68" s="131"/>
      <c r="H68" s="131"/>
      <c r="I68" s="132" t="s">
        <v>89</v>
      </c>
      <c r="J68" s="131"/>
      <c r="K68" s="131"/>
      <c r="L68" s="131"/>
      <c r="M68" s="131"/>
      <c r="N68" s="133"/>
      <c r="O68" s="131"/>
      <c r="P68" s="131"/>
      <c r="Q68" s="134"/>
      <c r="R68" s="134"/>
      <c r="S68" s="135" t="s">
        <v>90</v>
      </c>
      <c r="T68" s="135"/>
      <c r="U68" s="135"/>
      <c r="V68" s="135"/>
    </row>
    <row r="69" spans="2:22" s="123" customFormat="1" ht="12.75" customHeight="1" thickTop="1" x14ac:dyDescent="0.2">
      <c r="B69" s="118"/>
      <c r="C69" s="118"/>
      <c r="D69" s="118"/>
      <c r="E69" s="118"/>
      <c r="F69" s="136"/>
      <c r="G69" s="118"/>
      <c r="H69" s="137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36"/>
      <c r="T69" s="138"/>
      <c r="U69" s="118"/>
      <c r="V69" s="139"/>
    </row>
    <row r="70" spans="2:22" s="123" customFormat="1" ht="12.75" customHeight="1" x14ac:dyDescent="0.2">
      <c r="B70" s="118"/>
      <c r="C70" s="118"/>
      <c r="D70" s="118"/>
      <c r="E70" s="118"/>
      <c r="F70" s="136"/>
      <c r="G70" s="118"/>
      <c r="H70" s="137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36"/>
      <c r="T70" s="138"/>
      <c r="U70" s="118"/>
      <c r="V70" s="139"/>
    </row>
    <row r="71" spans="2:22" ht="12.75" customHeight="1" x14ac:dyDescent="0.2">
      <c r="B71" s="34"/>
      <c r="C71" s="34"/>
      <c r="D71" s="34"/>
      <c r="E71" s="34"/>
      <c r="F71" s="90"/>
      <c r="G71" s="59"/>
      <c r="H71" s="60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90"/>
      <c r="T71" s="59"/>
      <c r="U71" s="34"/>
      <c r="V71" s="115"/>
    </row>
  </sheetData>
  <mergeCells count="69">
    <mergeCell ref="D58:E58"/>
    <mergeCell ref="M58:R58"/>
    <mergeCell ref="B62:V62"/>
    <mergeCell ref="E67:F67"/>
    <mergeCell ref="S67:V67"/>
    <mergeCell ref="E68:F68"/>
    <mergeCell ref="S68:V68"/>
    <mergeCell ref="T50:T51"/>
    <mergeCell ref="V50:V51"/>
    <mergeCell ref="N52:Q52"/>
    <mergeCell ref="N53:Q53"/>
    <mergeCell ref="N54:Q54"/>
    <mergeCell ref="N56:Q56"/>
    <mergeCell ref="M45:Q45"/>
    <mergeCell ref="N46:Q46"/>
    <mergeCell ref="N47:Q47"/>
    <mergeCell ref="N48:Q48"/>
    <mergeCell ref="N49:Q49"/>
    <mergeCell ref="N50:Q51"/>
    <mergeCell ref="D41:E42"/>
    <mergeCell ref="N41:Q41"/>
    <mergeCell ref="N42:Q42"/>
    <mergeCell ref="D43:E43"/>
    <mergeCell ref="N43:Q43"/>
    <mergeCell ref="N44:Q44"/>
    <mergeCell ref="D38:E38"/>
    <mergeCell ref="N38:R38"/>
    <mergeCell ref="D39:E39"/>
    <mergeCell ref="M39:R39"/>
    <mergeCell ref="D40:E40"/>
    <mergeCell ref="N40:Q40"/>
    <mergeCell ref="D34:E34"/>
    <mergeCell ref="N34:R34"/>
    <mergeCell ref="D35:E35"/>
    <mergeCell ref="N35:R35"/>
    <mergeCell ref="D36:E37"/>
    <mergeCell ref="F36:F37"/>
    <mergeCell ref="G36:G37"/>
    <mergeCell ref="I36:I37"/>
    <mergeCell ref="N36:R36"/>
    <mergeCell ref="N37:R37"/>
    <mergeCell ref="N26:R26"/>
    <mergeCell ref="C28:E28"/>
    <mergeCell ref="N28:R28"/>
    <mergeCell ref="N30:R30"/>
    <mergeCell ref="N32:R32"/>
    <mergeCell ref="C33:E33"/>
    <mergeCell ref="N33:R33"/>
    <mergeCell ref="D21:E21"/>
    <mergeCell ref="N21:Q21"/>
    <mergeCell ref="D23:E23"/>
    <mergeCell ref="D24:E24"/>
    <mergeCell ref="N24:R24"/>
    <mergeCell ref="D25:E25"/>
    <mergeCell ref="N25:R25"/>
    <mergeCell ref="D18:F18"/>
    <mergeCell ref="N18:Q18"/>
    <mergeCell ref="D19:E19"/>
    <mergeCell ref="N19:R19"/>
    <mergeCell ref="D20:E20"/>
    <mergeCell ref="N20:R20"/>
    <mergeCell ref="G6:U6"/>
    <mergeCell ref="B9:V9"/>
    <mergeCell ref="B11:V11"/>
    <mergeCell ref="B12:V12"/>
    <mergeCell ref="B13:V13"/>
    <mergeCell ref="B17:D17"/>
    <mergeCell ref="L17:R17"/>
    <mergeCell ref="U17:V17"/>
  </mergeCells>
  <printOptions horizontalCentered="1" verticalCentered="1"/>
  <pageMargins left="0.43307086614173229" right="0.43307086614173229" top="1.5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SITUACION FIN</vt:lpstr>
      <vt:lpstr>'ESTADO SITUACION FIN'!Área_de_impresión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dcterms:created xsi:type="dcterms:W3CDTF">2017-03-01T20:38:46Z</dcterms:created>
  <dcterms:modified xsi:type="dcterms:W3CDTF">2017-03-01T20:39:42Z</dcterms:modified>
</cp:coreProperties>
</file>