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35" windowHeight="4965" tabRatio="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<sst xmlns="http://schemas.openxmlformats.org/spreadsheetml/2006/main" count="82" uniqueCount="68">
  <si>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</si>
  <si>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</si>
  <si>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</si>
  <si>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</si>
  <si>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</si>
  <si>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</si>
  <si>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</si>
  <si>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</si>
  <si>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</si>
  <si>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</si>
  <si>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</si>
  <si>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</si>
  <si>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</si>
  <si>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</si>
  <si>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</si>
  <si>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</si>
  <si>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</si>
  <si>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</si>
  <si>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</si>
  <si>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</si>
  <si>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</si>
  <si>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</si>
  <si>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</si>
  <si>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</si>
  <si>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</si>
  <si>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</si>
  <si>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</si>
  <si>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</si>
  <si>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</si>
  <si>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</si>
  <si>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</si>
  <si>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</si>
  <si>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</si>
  <si>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</si>
  <si>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</si>
  <si>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</si>
  <si>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</si>
  <si>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</si>
  <si>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</si>
  <si>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</si>
  <si>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</si>
  <si>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</si>
  <si>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</si>
  <si>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</si>
  <si>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</si>
  <si>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</si>
  <si>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</si>
  <si>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</si>
  <si>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</si>
  <si>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</si>
  <si>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</si>
  <si>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</si>
  <si>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</si>
  <si>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</si>
  <si>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</si>
  <si>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</si>
  <si>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Calle José Haroz Aguilar No. 2000, Fraccionamiento Villa Turística</t>
  </si>
  <si>
    <t>pag. 1 - 2</t>
  </si>
  <si>
    <t>pag. 2 - 2</t>
  </si>
  <si>
    <t>Materiales Y Suministros Para Seguridad</t>
  </si>
  <si>
    <t>Subsidios Y Subvenciones</t>
  </si>
  <si>
    <t>Obra Pública En Bienes Propios</t>
  </si>
  <si>
    <t>Equipo E Instrumental Médico Y De Laboratorio</t>
  </si>
  <si>
    <t>Equipo De Defensa Y Seguridad</t>
  </si>
  <si>
    <t>Estado Analítico del Ejercicio del Presupuesto de Egresos, Clasificación Por Objeto del Gasto (Capítulo y Concepto)</t>
  </si>
  <si>
    <t>Ayuntamiento Municipal de Playas de Rosarito, B.C.</t>
  </si>
  <si>
    <t>Activos Biológicos</t>
  </si>
  <si>
    <t>Del 01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</si>
</sst>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0\ _€_-;\-* #,##0.00\ _€_-;_-* &quot;-&quot;??\ _€_-;_-@_-"/>
    <numFmt numFmtId="172" formatCode="[$-1080A]&quot;$&quot;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center" indent="11"/>
    </xf>
    <xf numFmtId="0" fontId="3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indent="1"/>
    </xf>
    <xf numFmtId="0" fontId="4" fillId="0" borderId="14" xfId="0" applyFont="1" applyBorder="1" applyAlignment="1">
      <alignment horizontal="right" vertical="center" wrapText="1"/>
    </xf>
    <xf numFmtId="0" fontId="0" fillId="0" borderId="10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4" fillId="0" borderId="14" xfId="0" applyFont="1" applyBorder="1" applyAlignment="1">
      <alignment horizontal="left" vertical="center" wrapText="1" indent="1"/>
    </xf>
    <xf numFmtId="166" fontId="4" fillId="0" borderId="17" xfId="0" applyNumberFormat="1" applyFont="1" applyBorder="1" applyAlignment="1">
      <alignment horizontal="right" vertical="center"/>
    </xf>
    <xf numFmtId="166" fontId="43" fillId="0" borderId="17" xfId="0" applyNumberFormat="1" applyFont="1" applyBorder="1" applyAlignment="1">
      <alignment horizontal="right" vertical="center" wrapText="1" readingOrder="1"/>
    </xf>
    <xf numFmtId="166" fontId="4" fillId="0" borderId="18" xfId="0" applyNumberFormat="1" applyFont="1" applyBorder="1" applyAlignment="1">
      <alignment horizontal="right" vertical="center"/>
    </xf>
    <xf numFmtId="166" fontId="44" fillId="0" borderId="17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3" fillId="33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 readingOrder="1"/>
    </xf>
    <xf numFmtId="166" fontId="46" fillId="0" borderId="17" xfId="49" applyNumberFormat="1" applyFont="1" applyBorder="1" applyAlignment="1">
      <alignment horizontal="right" vertical="center"/>
    </xf>
    <xf numFmtId="166" fontId="4" fillId="0" borderId="17" xfId="49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43" fillId="0" borderId="30" xfId="0" applyNumberFormat="1" applyFont="1" applyBorder="1" applyAlignment="1">
      <alignment horizontal="right" vertical="center" wrapText="1" readingOrder="1"/>
    </xf>
    <xf numFmtId="166" fontId="3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6" fontId="7" fillId="0" borderId="17" xfId="0" applyNumberFormat="1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right" vertical="center"/>
    </xf>
    <xf numFmtId="166" fontId="43" fillId="0" borderId="31" xfId="0" applyNumberFormat="1" applyFont="1" applyBorder="1" applyAlignment="1">
      <alignment horizontal="right" vertical="center" wrapText="1" readingOrder="1"/>
    </xf>
    <xf numFmtId="166" fontId="4" fillId="0" borderId="0" xfId="0" applyNumberFormat="1" applyFont="1" applyBorder="1" applyAlignment="1">
      <alignment horizontal="right" vertical="center"/>
    </xf>
    <xf numFmtId="166" fontId="43" fillId="0" borderId="32" xfId="0" applyNumberFormat="1" applyFont="1" applyBorder="1" applyAlignment="1">
      <alignment horizontal="right" vertical="center" wrapText="1" readingOrder="1"/>
    </xf>
    <xf numFmtId="166" fontId="43" fillId="0" borderId="33" xfId="0" applyNumberFormat="1" applyFont="1" applyBorder="1" applyAlignment="1">
      <alignment horizontal="right" vertical="center" wrapText="1" readingOrder="1"/>
    </xf>
    <xf numFmtId="166" fontId="43" fillId="0" borderId="34" xfId="0" applyNumberFormat="1" applyFont="1" applyBorder="1" applyAlignment="1">
      <alignment horizontal="righ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119</xdr:row>
      <xdr:rowOff>0</xdr:rowOff>
    </xdr:from>
    <xdr:to>
      <xdr:col>6</xdr:col>
      <xdr:colOff>723900</xdr:colOff>
      <xdr:row>119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810250" y="22917150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119</xdr:row>
      <xdr:rowOff>19050</xdr:rowOff>
    </xdr:from>
    <xdr:to>
      <xdr:col>1</xdr:col>
      <xdr:colOff>228600</xdr:colOff>
      <xdr:row>122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936200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119</xdr:row>
      <xdr:rowOff>19050</xdr:rowOff>
    </xdr:from>
    <xdr:to>
      <xdr:col>4</xdr:col>
      <xdr:colOff>66675</xdr:colOff>
      <xdr:row>122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936200"/>
          <a:ext cx="2724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0</xdr:col>
      <xdr:colOff>314325</xdr:colOff>
      <xdr:row>119</xdr:row>
      <xdr:rowOff>9525</xdr:rowOff>
    </xdr:from>
    <xdr:to>
      <xdr:col>1</xdr:col>
      <xdr:colOff>152400</xdr:colOff>
      <xdr:row>119</xdr:row>
      <xdr:rowOff>9525</xdr:rowOff>
    </xdr:to>
    <xdr:sp>
      <xdr:nvSpPr>
        <xdr:cNvPr id="4" name="Conector recto 9"/>
        <xdr:cNvSpPr>
          <a:spLocks/>
        </xdr:cNvSpPr>
      </xdr:nvSpPr>
      <xdr:spPr>
        <a:xfrm>
          <a:off x="314325" y="229266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119</xdr:row>
      <xdr:rowOff>9525</xdr:rowOff>
    </xdr:from>
    <xdr:to>
      <xdr:col>3</xdr:col>
      <xdr:colOff>866775</xdr:colOff>
      <xdr:row>119</xdr:row>
      <xdr:rowOff>9525</xdr:rowOff>
    </xdr:to>
    <xdr:sp>
      <xdr:nvSpPr>
        <xdr:cNvPr id="5" name="Conector recto 10"/>
        <xdr:cNvSpPr>
          <a:spLocks/>
        </xdr:cNvSpPr>
      </xdr:nvSpPr>
      <xdr:spPr>
        <a:xfrm>
          <a:off x="3257550" y="2292667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56</xdr:row>
      <xdr:rowOff>9525</xdr:rowOff>
    </xdr:from>
    <xdr:to>
      <xdr:col>6</xdr:col>
      <xdr:colOff>523875</xdr:colOff>
      <xdr:row>62</xdr:row>
      <xdr:rowOff>66675</xdr:rowOff>
    </xdr:to>
    <xdr:pic>
      <xdr:nvPicPr>
        <xdr:cNvPr id="6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591925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128</xdr:row>
      <xdr:rowOff>9525</xdr:rowOff>
    </xdr:from>
    <xdr:to>
      <xdr:col>6</xdr:col>
      <xdr:colOff>581025</xdr:colOff>
      <xdr:row>134</xdr:row>
      <xdr:rowOff>66675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441150"/>
          <a:ext cx="805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2</xdr:row>
      <xdr:rowOff>9525</xdr:rowOff>
    </xdr:from>
    <xdr:to>
      <xdr:col>3</xdr:col>
      <xdr:colOff>333375</xdr:colOff>
      <xdr:row>10</xdr:row>
      <xdr:rowOff>76200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90925" y="3333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65</xdr:row>
      <xdr:rowOff>19050</xdr:rowOff>
    </xdr:from>
    <xdr:to>
      <xdr:col>3</xdr:col>
      <xdr:colOff>304800</xdr:colOff>
      <xdr:row>73</xdr:row>
      <xdr:rowOff>85725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562350" y="130587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119</xdr:row>
      <xdr:rowOff>28575</xdr:rowOff>
    </xdr:from>
    <xdr:to>
      <xdr:col>6</xdr:col>
      <xdr:colOff>914400</xdr:colOff>
      <xdr:row>122</xdr:row>
      <xdr:rowOff>9525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5610225" y="22945725"/>
          <a:ext cx="3038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8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6.8515625" defaultRowHeight="12.75" customHeight="1"/>
  <cols>
    <col min="1" max="1" width="40.7109375" style="0" customWidth="1"/>
    <col min="2" max="2" width="16.57421875" style="0" customWidth="1"/>
    <col min="3" max="3" width="14.57421875" style="0" customWidth="1"/>
    <col min="4" max="7" width="14.7109375" style="0" bestFit="1" customWidth="1"/>
  </cols>
  <sheetData>
    <row r="12" spans="1:7" ht="15.75">
      <c r="A12" s="48" t="s">
        <v>65</v>
      </c>
      <c r="B12" s="48"/>
      <c r="C12" s="48"/>
      <c r="D12" s="48"/>
      <c r="E12" s="48"/>
      <c r="F12" s="48"/>
      <c r="G12" s="48"/>
    </row>
    <row r="13" spans="1:7" ht="15.75">
      <c r="A13" s="48" t="s">
        <v>56</v>
      </c>
      <c r="B13" s="48"/>
      <c r="C13" s="48"/>
      <c r="D13" s="48"/>
      <c r="E13" s="48"/>
      <c r="F13" s="48"/>
      <c r="G13" s="48"/>
    </row>
    <row r="14" spans="1:7" ht="15">
      <c r="A14" s="49" t="s">
        <v>64</v>
      </c>
      <c r="B14" s="49"/>
      <c r="C14" s="49"/>
      <c r="D14" s="49"/>
      <c r="E14" s="49"/>
      <c r="F14" s="49"/>
      <c r="G14" s="49"/>
    </row>
    <row r="15" spans="1:7" ht="14.25">
      <c r="A15" s="50" t="s">
        <v>67</v>
      </c>
      <c r="B15" s="50"/>
      <c r="C15" s="50"/>
      <c r="D15" s="50"/>
      <c r="E15" s="50"/>
      <c r="F15" s="50"/>
      <c r="G15" s="50"/>
    </row>
    <row r="16" spans="1:7" ht="13.5" thickBot="1">
      <c r="A16" s="27"/>
      <c r="B16" s="27"/>
      <c r="C16" s="27"/>
      <c r="D16" s="27"/>
      <c r="E16" s="27"/>
      <c r="F16" s="27"/>
      <c r="G16" s="27"/>
    </row>
    <row r="17" spans="1:7" ht="12.75" customHeight="1">
      <c r="A17" s="46" t="s">
        <v>54</v>
      </c>
      <c r="B17" s="43" t="s">
        <v>55</v>
      </c>
      <c r="C17" s="43"/>
      <c r="D17" s="43"/>
      <c r="E17" s="43"/>
      <c r="F17" s="43"/>
      <c r="G17" s="44"/>
    </row>
    <row r="18" spans="1:7" ht="25.5" customHeight="1">
      <c r="A18" s="47"/>
      <c r="B18" s="8" t="s">
        <v>48</v>
      </c>
      <c r="C18" s="9" t="s">
        <v>49</v>
      </c>
      <c r="D18" s="8" t="s">
        <v>50</v>
      </c>
      <c r="E18" s="8" t="s">
        <v>51</v>
      </c>
      <c r="F18" s="8" t="s">
        <v>52</v>
      </c>
      <c r="G18" s="10" t="s">
        <v>53</v>
      </c>
    </row>
    <row r="19" spans="1:7" ht="12.75">
      <c r="A19" s="47"/>
      <c r="B19" s="11">
        <v>1</v>
      </c>
      <c r="C19" s="11">
        <v>2</v>
      </c>
      <c r="D19" s="12" t="s">
        <v>0</v>
      </c>
      <c r="E19" s="11">
        <v>4</v>
      </c>
      <c r="F19" s="11">
        <v>5</v>
      </c>
      <c r="G19" s="13" t="s">
        <v>1</v>
      </c>
    </row>
    <row r="20" spans="1:7" ht="16.5" customHeight="1">
      <c r="A20" s="21" t="s">
        <v>2</v>
      </c>
      <c r="B20" s="38">
        <f aca="true" t="shared" si="0" ref="B20:G20">SUM(B21:B26)</f>
        <v>374968000</v>
      </c>
      <c r="C20" s="53">
        <f t="shared" si="0"/>
        <v>61267325.120000005</v>
      </c>
      <c r="D20" s="38">
        <f t="shared" si="0"/>
        <v>436235325.12</v>
      </c>
      <c r="E20" s="38">
        <f t="shared" si="0"/>
        <v>415918378.85999995</v>
      </c>
      <c r="F20" s="38">
        <f t="shared" si="0"/>
        <v>397358164.98</v>
      </c>
      <c r="G20" s="39">
        <f t="shared" si="0"/>
        <v>20316946.259999998</v>
      </c>
    </row>
    <row r="21" spans="1:7" ht="12.75">
      <c r="A21" s="16" t="s">
        <v>3</v>
      </c>
      <c r="B21" s="31">
        <v>122338950.41</v>
      </c>
      <c r="C21" s="58">
        <v>21057588.41</v>
      </c>
      <c r="D21" s="31">
        <f aca="true" t="shared" si="1" ref="D21:D26">+B21+C21</f>
        <v>143396538.82</v>
      </c>
      <c r="E21" s="31">
        <v>138783900.89</v>
      </c>
      <c r="F21" s="31">
        <v>138728835.92</v>
      </c>
      <c r="G21" s="59">
        <f aca="true" t="shared" si="2" ref="G21:G26">+D21-E21</f>
        <v>4612637.930000007</v>
      </c>
    </row>
    <row r="22" spans="1:7" ht="24.75" customHeight="1">
      <c r="A22" s="22" t="s">
        <v>4</v>
      </c>
      <c r="B22" s="31">
        <v>0</v>
      </c>
      <c r="C22" s="54">
        <v>0</v>
      </c>
      <c r="D22" s="31">
        <f t="shared" si="1"/>
        <v>0</v>
      </c>
      <c r="E22" s="31"/>
      <c r="F22" s="31"/>
      <c r="G22" s="59">
        <f t="shared" si="2"/>
        <v>0</v>
      </c>
    </row>
    <row r="23" spans="1:7" ht="12.75">
      <c r="A23" s="16" t="s">
        <v>5</v>
      </c>
      <c r="B23" s="31">
        <v>75749025.42</v>
      </c>
      <c r="C23" s="54">
        <v>22103621.63</v>
      </c>
      <c r="D23" s="31">
        <f t="shared" si="1"/>
        <v>97852647.05</v>
      </c>
      <c r="E23" s="31">
        <v>92608012.76</v>
      </c>
      <c r="F23" s="31">
        <v>74122994.1</v>
      </c>
      <c r="G23" s="59">
        <f t="shared" si="2"/>
        <v>5244634.289999992</v>
      </c>
    </row>
    <row r="24" spans="1:7" ht="12.75">
      <c r="A24" s="16" t="s">
        <v>6</v>
      </c>
      <c r="B24" s="31">
        <v>35000000</v>
      </c>
      <c r="C24" s="54">
        <v>9953693.06</v>
      </c>
      <c r="D24" s="31">
        <f t="shared" si="1"/>
        <v>44953693.06</v>
      </c>
      <c r="E24" s="31">
        <v>42472540.52</v>
      </c>
      <c r="F24" s="31">
        <v>42452410.27</v>
      </c>
      <c r="G24" s="59">
        <f t="shared" si="2"/>
        <v>2481152.539999999</v>
      </c>
    </row>
    <row r="25" spans="1:7" ht="12.75">
      <c r="A25" s="16" t="s">
        <v>7</v>
      </c>
      <c r="B25" s="31">
        <v>141880024.17</v>
      </c>
      <c r="C25" s="54">
        <v>8152422.02</v>
      </c>
      <c r="D25" s="31">
        <f t="shared" si="1"/>
        <v>150032446.19</v>
      </c>
      <c r="E25" s="31">
        <v>142053924.69</v>
      </c>
      <c r="F25" s="31">
        <v>142053924.69</v>
      </c>
      <c r="G25" s="59">
        <f t="shared" si="2"/>
        <v>7978521.5</v>
      </c>
    </row>
    <row r="26" spans="1:7" ht="12.75">
      <c r="A26" s="16" t="s">
        <v>8</v>
      </c>
      <c r="B26" s="57">
        <v>0</v>
      </c>
      <c r="C26" s="54">
        <v>0</v>
      </c>
      <c r="D26" s="31">
        <f t="shared" si="1"/>
        <v>0</v>
      </c>
      <c r="E26" s="31">
        <v>0</v>
      </c>
      <c r="F26" s="31">
        <f>+C26+E26</f>
        <v>0</v>
      </c>
      <c r="G26" s="59">
        <f t="shared" si="2"/>
        <v>0</v>
      </c>
    </row>
    <row r="27" spans="1:7" ht="12.75" customHeight="1">
      <c r="A27" s="23"/>
      <c r="B27" s="31"/>
      <c r="C27" s="54"/>
      <c r="D27" s="31"/>
      <c r="E27" s="31"/>
      <c r="F27" s="31"/>
      <c r="G27" s="59"/>
    </row>
    <row r="28" spans="1:7" ht="17.25" customHeight="1">
      <c r="A28" s="21" t="s">
        <v>9</v>
      </c>
      <c r="B28" s="36">
        <f aca="true" t="shared" si="3" ref="B28:G28">SUM(B29:B36)</f>
        <v>45775912.44</v>
      </c>
      <c r="C28" s="55">
        <f>SUM(C29:C36)</f>
        <v>19286256.48</v>
      </c>
      <c r="D28" s="36">
        <f t="shared" si="3"/>
        <v>65062168.91999999</v>
      </c>
      <c r="E28" s="36">
        <f t="shared" si="3"/>
        <v>60441781.44</v>
      </c>
      <c r="F28" s="36">
        <f t="shared" si="3"/>
        <v>43750717.050000004</v>
      </c>
      <c r="G28" s="40">
        <f t="shared" si="3"/>
        <v>4620387.479999998</v>
      </c>
    </row>
    <row r="29" spans="1:7" ht="26.25" customHeight="1">
      <c r="A29" s="22" t="s">
        <v>10</v>
      </c>
      <c r="B29" s="31">
        <v>3516462.44</v>
      </c>
      <c r="C29" s="54">
        <v>322699.78</v>
      </c>
      <c r="D29" s="31">
        <f>+B29+C29</f>
        <v>3839162.2199999997</v>
      </c>
      <c r="E29" s="31">
        <v>3160956.26</v>
      </c>
      <c r="F29" s="31">
        <v>3152425.84</v>
      </c>
      <c r="G29" s="59">
        <f aca="true" t="shared" si="4" ref="G29:G36">+D29-E29</f>
        <v>678205.96</v>
      </c>
    </row>
    <row r="30" spans="1:7" ht="12.75">
      <c r="A30" s="16" t="s">
        <v>11</v>
      </c>
      <c r="B30" s="31">
        <v>760000</v>
      </c>
      <c r="C30" s="54">
        <v>77260</v>
      </c>
      <c r="D30" s="31">
        <f aca="true" t="shared" si="5" ref="D30:D36">+B30+C30</f>
        <v>837260</v>
      </c>
      <c r="E30" s="31">
        <v>508596.55</v>
      </c>
      <c r="F30" s="31">
        <v>501396.55</v>
      </c>
      <c r="G30" s="59">
        <f t="shared" si="4"/>
        <v>328663.45</v>
      </c>
    </row>
    <row r="31" spans="1:7" ht="25.5" customHeight="1">
      <c r="A31" s="22" t="s">
        <v>12</v>
      </c>
      <c r="B31" s="31">
        <v>9086750</v>
      </c>
      <c r="C31" s="54">
        <v>14140430</v>
      </c>
      <c r="D31" s="31">
        <f t="shared" si="5"/>
        <v>23227180</v>
      </c>
      <c r="E31" s="31">
        <v>21978299.3</v>
      </c>
      <c r="F31" s="31">
        <v>9537965.13</v>
      </c>
      <c r="G31" s="59">
        <f t="shared" si="4"/>
        <v>1248880.6999999993</v>
      </c>
    </row>
    <row r="32" spans="1:7" ht="24" customHeight="1">
      <c r="A32" s="22" t="s">
        <v>13</v>
      </c>
      <c r="B32" s="31">
        <v>505200</v>
      </c>
      <c r="C32" s="54">
        <v>20200</v>
      </c>
      <c r="D32" s="31">
        <f t="shared" si="5"/>
        <v>525400</v>
      </c>
      <c r="E32" s="31">
        <v>485424.28</v>
      </c>
      <c r="F32" s="31">
        <v>485424.28</v>
      </c>
      <c r="G32" s="59">
        <f t="shared" si="4"/>
        <v>39975.71999999997</v>
      </c>
    </row>
    <row r="33" spans="1:7" ht="12.75">
      <c r="A33" s="16" t="s">
        <v>14</v>
      </c>
      <c r="B33" s="31">
        <v>21607000</v>
      </c>
      <c r="C33" s="54">
        <v>1578417.02</v>
      </c>
      <c r="D33" s="31">
        <f t="shared" si="5"/>
        <v>23185417.02</v>
      </c>
      <c r="E33" s="31">
        <v>22909316.8</v>
      </c>
      <c r="F33" s="31">
        <v>22781692.87</v>
      </c>
      <c r="G33" s="59">
        <f t="shared" si="4"/>
        <v>276100.2199999988</v>
      </c>
    </row>
    <row r="34" spans="1:7" ht="24.75" customHeight="1">
      <c r="A34" s="22" t="s">
        <v>15</v>
      </c>
      <c r="B34" s="31">
        <v>4562000</v>
      </c>
      <c r="C34" s="54">
        <v>2981592.16</v>
      </c>
      <c r="D34" s="31">
        <f t="shared" si="5"/>
        <v>7543592.16</v>
      </c>
      <c r="E34" s="31">
        <v>6337669.71</v>
      </c>
      <c r="F34" s="31">
        <v>2277976.75</v>
      </c>
      <c r="G34" s="59">
        <f t="shared" si="4"/>
        <v>1205922.4500000002</v>
      </c>
    </row>
    <row r="35" spans="1:7" ht="15.75" customHeight="1">
      <c r="A35" s="22" t="s">
        <v>59</v>
      </c>
      <c r="B35" s="31">
        <v>0</v>
      </c>
      <c r="C35" s="54"/>
      <c r="D35" s="31">
        <f t="shared" si="5"/>
        <v>0</v>
      </c>
      <c r="E35" s="31"/>
      <c r="F35" s="31"/>
      <c r="G35" s="59">
        <f t="shared" si="4"/>
        <v>0</v>
      </c>
    </row>
    <row r="36" spans="1:7" ht="25.5" customHeight="1">
      <c r="A36" s="29" t="s">
        <v>16</v>
      </c>
      <c r="B36" s="31">
        <v>5738500</v>
      </c>
      <c r="C36" s="54">
        <v>165657.52</v>
      </c>
      <c r="D36" s="31">
        <f t="shared" si="5"/>
        <v>5904157.52</v>
      </c>
      <c r="E36" s="31">
        <v>5061518.54</v>
      </c>
      <c r="F36" s="31">
        <v>5013835.63</v>
      </c>
      <c r="G36" s="59">
        <f t="shared" si="4"/>
        <v>842638.9799999995</v>
      </c>
    </row>
    <row r="37" spans="1:7" ht="12.75" customHeight="1">
      <c r="A37" s="23"/>
      <c r="B37" s="30"/>
      <c r="C37" s="56"/>
      <c r="D37" s="30"/>
      <c r="E37" s="30"/>
      <c r="F37" s="30"/>
      <c r="G37" s="32"/>
    </row>
    <row r="38" spans="1:7" ht="19.5" customHeight="1">
      <c r="A38" s="21" t="s">
        <v>17</v>
      </c>
      <c r="B38" s="36">
        <f aca="true" t="shared" si="6" ref="B38:G38">SUM(B39:B47)</f>
        <v>112905500</v>
      </c>
      <c r="C38" s="55">
        <f t="shared" si="6"/>
        <v>8801833.879999999</v>
      </c>
      <c r="D38" s="36">
        <f t="shared" si="6"/>
        <v>121707333.88</v>
      </c>
      <c r="E38" s="36">
        <f t="shared" si="6"/>
        <v>111549955.66999999</v>
      </c>
      <c r="F38" s="36">
        <f t="shared" si="6"/>
        <v>110381166.67999999</v>
      </c>
      <c r="G38" s="40">
        <f t="shared" si="6"/>
        <v>10157378.209999992</v>
      </c>
    </row>
    <row r="39" spans="1:7" ht="12.75">
      <c r="A39" s="16" t="s">
        <v>18</v>
      </c>
      <c r="B39" s="31">
        <v>29522000</v>
      </c>
      <c r="C39" s="54">
        <v>2194804.63</v>
      </c>
      <c r="D39" s="31">
        <f aca="true" t="shared" si="7" ref="D39:D47">+B39+C39</f>
        <v>31716804.63</v>
      </c>
      <c r="E39" s="31">
        <v>30796876.12</v>
      </c>
      <c r="F39" s="31">
        <v>30238071.35</v>
      </c>
      <c r="G39" s="59">
        <f aca="true" t="shared" si="8" ref="G39:G47">+D39-E39</f>
        <v>919928.5099999979</v>
      </c>
    </row>
    <row r="40" spans="1:7" ht="12.75">
      <c r="A40" s="16" t="s">
        <v>19</v>
      </c>
      <c r="B40" s="31">
        <v>1437000</v>
      </c>
      <c r="C40" s="54">
        <v>273500</v>
      </c>
      <c r="D40" s="31">
        <f t="shared" si="7"/>
        <v>1710500</v>
      </c>
      <c r="E40" s="31">
        <v>1485036.72</v>
      </c>
      <c r="F40" s="31">
        <v>1481430.72</v>
      </c>
      <c r="G40" s="59">
        <f t="shared" si="8"/>
        <v>225463.28000000003</v>
      </c>
    </row>
    <row r="41" spans="1:7" ht="25.5" customHeight="1">
      <c r="A41" s="22" t="s">
        <v>20</v>
      </c>
      <c r="B41" s="31">
        <v>19075500</v>
      </c>
      <c r="C41" s="54">
        <v>2303106.06</v>
      </c>
      <c r="D41" s="31">
        <f t="shared" si="7"/>
        <v>21378606.06</v>
      </c>
      <c r="E41" s="31">
        <v>17620876.2</v>
      </c>
      <c r="F41" s="31">
        <v>17516364.72</v>
      </c>
      <c r="G41" s="59">
        <f t="shared" si="8"/>
        <v>3757729.8599999994</v>
      </c>
    </row>
    <row r="42" spans="1:7" ht="26.25" customHeight="1">
      <c r="A42" s="26" t="s">
        <v>21</v>
      </c>
      <c r="B42" s="31">
        <v>3350000</v>
      </c>
      <c r="C42" s="54">
        <v>758830</v>
      </c>
      <c r="D42" s="31">
        <f t="shared" si="7"/>
        <v>4108830</v>
      </c>
      <c r="E42" s="31">
        <v>3212738.8</v>
      </c>
      <c r="F42" s="31">
        <v>3212738.8</v>
      </c>
      <c r="G42" s="59">
        <f t="shared" si="8"/>
        <v>896091.2000000002</v>
      </c>
    </row>
    <row r="43" spans="1:7" ht="25.5" customHeight="1">
      <c r="A43" s="22" t="s">
        <v>22</v>
      </c>
      <c r="B43" s="31">
        <v>47536700</v>
      </c>
      <c r="C43" s="54">
        <v>484219.66</v>
      </c>
      <c r="D43" s="31">
        <f t="shared" si="7"/>
        <v>48020919.66</v>
      </c>
      <c r="E43" s="31">
        <v>45672623.6</v>
      </c>
      <c r="F43" s="31">
        <v>45434306.73</v>
      </c>
      <c r="G43" s="59">
        <f t="shared" si="8"/>
        <v>2348296.059999995</v>
      </c>
    </row>
    <row r="44" spans="1:7" ht="26.25" customHeight="1">
      <c r="A44" s="29" t="s">
        <v>23</v>
      </c>
      <c r="B44" s="31">
        <v>6277000</v>
      </c>
      <c r="C44" s="54">
        <v>251743.49</v>
      </c>
      <c r="D44" s="31">
        <f t="shared" si="7"/>
        <v>6528743.49</v>
      </c>
      <c r="E44" s="31">
        <v>6118144.24</v>
      </c>
      <c r="F44" s="31">
        <v>5876347.39</v>
      </c>
      <c r="G44" s="59">
        <f t="shared" si="8"/>
        <v>410599.25</v>
      </c>
    </row>
    <row r="45" spans="1:7" ht="12.75">
      <c r="A45" s="16" t="s">
        <v>24</v>
      </c>
      <c r="B45" s="31">
        <v>1162250</v>
      </c>
      <c r="C45" s="54">
        <v>153871</v>
      </c>
      <c r="D45" s="31">
        <f t="shared" si="7"/>
        <v>1316121</v>
      </c>
      <c r="E45" s="31">
        <v>630892.57</v>
      </c>
      <c r="F45" s="31">
        <v>627892.57</v>
      </c>
      <c r="G45" s="59">
        <f t="shared" si="8"/>
        <v>685228.43</v>
      </c>
    </row>
    <row r="46" spans="1:7" ht="12.75">
      <c r="A46" s="16" t="s">
        <v>25</v>
      </c>
      <c r="B46" s="31">
        <v>2720050</v>
      </c>
      <c r="C46" s="54">
        <v>2309759.04</v>
      </c>
      <c r="D46" s="31">
        <f t="shared" si="7"/>
        <v>5029809.04</v>
      </c>
      <c r="E46" s="31">
        <v>4288574.36</v>
      </c>
      <c r="F46" s="31">
        <v>4269821.34</v>
      </c>
      <c r="G46" s="59">
        <f t="shared" si="8"/>
        <v>741234.6799999997</v>
      </c>
    </row>
    <row r="47" spans="1:7" ht="12.75">
      <c r="A47" s="16" t="s">
        <v>26</v>
      </c>
      <c r="B47" s="31">
        <v>1825000</v>
      </c>
      <c r="C47" s="54">
        <v>72000</v>
      </c>
      <c r="D47" s="31">
        <f t="shared" si="7"/>
        <v>1897000</v>
      </c>
      <c r="E47" s="31">
        <v>1724193.06</v>
      </c>
      <c r="F47" s="31">
        <v>1724193.06</v>
      </c>
      <c r="G47" s="59">
        <f t="shared" si="8"/>
        <v>172806.93999999994</v>
      </c>
    </row>
    <row r="48" spans="1:7" ht="12.75" customHeight="1">
      <c r="A48" s="23"/>
      <c r="B48" s="30"/>
      <c r="C48" s="56"/>
      <c r="D48" s="30"/>
      <c r="E48" s="30"/>
      <c r="F48" s="30"/>
      <c r="G48" s="32"/>
    </row>
    <row r="49" spans="1:7" ht="30" customHeight="1">
      <c r="A49" s="24" t="s">
        <v>27</v>
      </c>
      <c r="B49" s="36">
        <f aca="true" t="shared" si="9" ref="B49:G49">SUM(B50:B54)</f>
        <v>52018598.43</v>
      </c>
      <c r="C49" s="55">
        <f t="shared" si="9"/>
        <v>12577937.190000001</v>
      </c>
      <c r="D49" s="36">
        <f t="shared" si="9"/>
        <v>64596535.620000005</v>
      </c>
      <c r="E49" s="36">
        <f t="shared" si="9"/>
        <v>64038395.74</v>
      </c>
      <c r="F49" s="36">
        <f t="shared" si="9"/>
        <v>63746508.84</v>
      </c>
      <c r="G49" s="40">
        <f t="shared" si="9"/>
        <v>558139.8800000008</v>
      </c>
    </row>
    <row r="50" spans="1:7" ht="24.75" customHeight="1">
      <c r="A50" s="29" t="s">
        <v>28</v>
      </c>
      <c r="B50" s="31">
        <v>41268598.43</v>
      </c>
      <c r="C50" s="54">
        <v>9208525.5</v>
      </c>
      <c r="D50" s="31">
        <f>+B50+C50</f>
        <v>50477123.93</v>
      </c>
      <c r="E50" s="31">
        <v>50477123.93</v>
      </c>
      <c r="F50" s="31">
        <v>50384235.24</v>
      </c>
      <c r="G50" s="59">
        <f>+D50-E50</f>
        <v>0</v>
      </c>
    </row>
    <row r="51" spans="1:7" ht="12.75">
      <c r="A51" s="16" t="s">
        <v>60</v>
      </c>
      <c r="B51" s="30">
        <v>0</v>
      </c>
      <c r="C51" s="60"/>
      <c r="D51" s="31">
        <f>+B51+C51</f>
        <v>0</v>
      </c>
      <c r="E51" s="30"/>
      <c r="F51" s="30"/>
      <c r="G51" s="59">
        <f>+D51-E51</f>
        <v>0</v>
      </c>
    </row>
    <row r="52" spans="1:7" ht="12.75">
      <c r="A52" s="16" t="s">
        <v>29</v>
      </c>
      <c r="B52" s="31">
        <v>8650000</v>
      </c>
      <c r="C52" s="54">
        <v>5369411.69</v>
      </c>
      <c r="D52" s="31">
        <f>+B52+C52</f>
        <v>14019411.690000001</v>
      </c>
      <c r="E52" s="31">
        <v>13561271.81</v>
      </c>
      <c r="F52" s="31">
        <v>13362273.6</v>
      </c>
      <c r="G52" s="59">
        <f>+D52-E52</f>
        <v>458139.8800000008</v>
      </c>
    </row>
    <row r="53" spans="1:7" ht="12.75">
      <c r="A53" s="16" t="s">
        <v>30</v>
      </c>
      <c r="B53" s="31">
        <v>2000000</v>
      </c>
      <c r="C53" s="54">
        <v>-2000000</v>
      </c>
      <c r="D53" s="31">
        <f>+B53+C53</f>
        <v>0</v>
      </c>
      <c r="E53" s="31">
        <v>0</v>
      </c>
      <c r="F53" s="31">
        <v>0</v>
      </c>
      <c r="G53" s="59">
        <f>+D53-E53</f>
        <v>0</v>
      </c>
    </row>
    <row r="54" spans="1:7" ht="13.5" thickBot="1">
      <c r="A54" s="25" t="s">
        <v>31</v>
      </c>
      <c r="B54" s="61">
        <v>100000</v>
      </c>
      <c r="C54" s="62">
        <v>0</v>
      </c>
      <c r="D54" s="61">
        <f>+B54+C54</f>
        <v>100000</v>
      </c>
      <c r="E54" s="61">
        <v>0</v>
      </c>
      <c r="F54" s="61">
        <v>0</v>
      </c>
      <c r="G54" s="63">
        <f>+D54-E54</f>
        <v>100000</v>
      </c>
    </row>
    <row r="55" spans="1:7" ht="12.75">
      <c r="A55" s="1"/>
      <c r="B55" s="1"/>
      <c r="C55" s="1"/>
      <c r="D55" s="1"/>
      <c r="E55" s="1"/>
      <c r="F55" s="1"/>
      <c r="G55" s="28" t="s">
        <v>57</v>
      </c>
    </row>
    <row r="56" spans="1:7" ht="12.75">
      <c r="A56" s="1"/>
      <c r="B56" s="1"/>
      <c r="C56" s="1"/>
      <c r="D56" s="1"/>
      <c r="E56" s="1"/>
      <c r="F56" s="1"/>
      <c r="G56" s="28"/>
    </row>
    <row r="57" spans="1:7" ht="12.75">
      <c r="A57" s="1"/>
      <c r="B57" s="1"/>
      <c r="C57" s="1"/>
      <c r="D57" s="1"/>
      <c r="E57" s="1"/>
      <c r="F57" s="1"/>
      <c r="G57" s="28"/>
    </row>
    <row r="58" spans="1:7" ht="12.75">
      <c r="A58" s="1"/>
      <c r="B58" s="1"/>
      <c r="C58" s="1"/>
      <c r="D58" s="1"/>
      <c r="E58" s="1"/>
      <c r="F58" s="1"/>
      <c r="G58" s="28"/>
    </row>
    <row r="59" spans="1:7" ht="12.75">
      <c r="A59" s="1"/>
      <c r="B59" s="1"/>
      <c r="C59" s="1"/>
      <c r="D59" s="1"/>
      <c r="E59" s="1"/>
      <c r="F59" s="1"/>
      <c r="G59" s="28"/>
    </row>
    <row r="60" spans="1:7" ht="12.75">
      <c r="A60" s="1"/>
      <c r="B60" s="1"/>
      <c r="C60" s="1"/>
      <c r="D60" s="1"/>
      <c r="E60" s="1"/>
      <c r="F60" s="1"/>
      <c r="G60" s="28"/>
    </row>
    <row r="61" spans="1:7" ht="12.75">
      <c r="A61" s="1"/>
      <c r="B61" s="1"/>
      <c r="C61" s="1"/>
      <c r="D61" s="1"/>
      <c r="E61" s="1"/>
      <c r="F61" s="1"/>
      <c r="G61" s="28"/>
    </row>
    <row r="62" spans="1:7" ht="12.75">
      <c r="A62" s="1"/>
      <c r="B62" s="1"/>
      <c r="C62" s="1"/>
      <c r="D62" s="1"/>
      <c r="E62" s="1"/>
      <c r="F62" s="1"/>
      <c r="G62" s="28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48" t="s">
        <v>65</v>
      </c>
      <c r="B75" s="48"/>
      <c r="C75" s="48"/>
      <c r="D75" s="48"/>
      <c r="E75" s="48"/>
      <c r="F75" s="48"/>
      <c r="G75" s="48"/>
      <c r="H75" s="6"/>
    </row>
    <row r="76" spans="1:8" ht="15.75">
      <c r="A76" s="48" t="s">
        <v>56</v>
      </c>
      <c r="B76" s="48"/>
      <c r="C76" s="48"/>
      <c r="D76" s="48"/>
      <c r="E76" s="48"/>
      <c r="F76" s="48"/>
      <c r="G76" s="48"/>
      <c r="H76" s="6"/>
    </row>
    <row r="77" spans="1:8" ht="15">
      <c r="A77" s="49" t="s">
        <v>64</v>
      </c>
      <c r="B77" s="49"/>
      <c r="C77" s="49"/>
      <c r="D77" s="49"/>
      <c r="E77" s="49"/>
      <c r="F77" s="49"/>
      <c r="G77" s="49"/>
      <c r="H77" s="7"/>
    </row>
    <row r="78" spans="1:8" ht="14.25">
      <c r="A78" s="50" t="s">
        <v>67</v>
      </c>
      <c r="B78" s="50"/>
      <c r="C78" s="50"/>
      <c r="D78" s="50"/>
      <c r="E78" s="50"/>
      <c r="F78" s="50"/>
      <c r="G78" s="50"/>
      <c r="H78" s="7"/>
    </row>
    <row r="79" spans="1:7" ht="13.5" thickBot="1">
      <c r="A79" s="4"/>
      <c r="B79" s="4"/>
      <c r="C79" s="4"/>
      <c r="D79" s="4"/>
      <c r="E79" s="4"/>
      <c r="F79" s="4"/>
      <c r="G79" s="4"/>
    </row>
    <row r="80" spans="1:7" ht="12.75">
      <c r="A80" s="46" t="s">
        <v>54</v>
      </c>
      <c r="B80" s="43" t="s">
        <v>55</v>
      </c>
      <c r="C80" s="43"/>
      <c r="D80" s="43"/>
      <c r="E80" s="43"/>
      <c r="F80" s="43"/>
      <c r="G80" s="44"/>
    </row>
    <row r="81" spans="1:7" ht="24">
      <c r="A81" s="47"/>
      <c r="B81" s="8" t="s">
        <v>48</v>
      </c>
      <c r="C81" s="9" t="s">
        <v>49</v>
      </c>
      <c r="D81" s="8" t="s">
        <v>50</v>
      </c>
      <c r="E81" s="8" t="s">
        <v>51</v>
      </c>
      <c r="F81" s="8" t="s">
        <v>52</v>
      </c>
      <c r="G81" s="10" t="s">
        <v>53</v>
      </c>
    </row>
    <row r="82" spans="1:7" ht="12.75">
      <c r="A82" s="47"/>
      <c r="B82" s="11">
        <v>1</v>
      </c>
      <c r="C82" s="11">
        <v>2</v>
      </c>
      <c r="D82" s="12" t="s">
        <v>0</v>
      </c>
      <c r="E82" s="11">
        <v>4</v>
      </c>
      <c r="F82" s="11">
        <v>5</v>
      </c>
      <c r="G82" s="13" t="s">
        <v>1</v>
      </c>
    </row>
    <row r="83" spans="1:7" ht="19.5" customHeight="1">
      <c r="A83" s="14" t="s">
        <v>32</v>
      </c>
      <c r="B83" s="38">
        <f aca="true" t="shared" si="10" ref="B83:G83">SUM(B84:B91)</f>
        <v>29545100</v>
      </c>
      <c r="C83" s="38">
        <f t="shared" si="10"/>
        <v>15032977.86</v>
      </c>
      <c r="D83" s="36">
        <f t="shared" si="10"/>
        <v>44578077.86</v>
      </c>
      <c r="E83" s="37">
        <f t="shared" si="10"/>
        <v>42827099.379999995</v>
      </c>
      <c r="F83" s="38">
        <f t="shared" si="10"/>
        <v>42806230.980000004</v>
      </c>
      <c r="G83" s="39">
        <f t="shared" si="10"/>
        <v>1750978.48</v>
      </c>
    </row>
    <row r="84" spans="1:7" ht="12.75">
      <c r="A84" s="15" t="s">
        <v>33</v>
      </c>
      <c r="B84" s="31">
        <v>4357100</v>
      </c>
      <c r="C84" s="31">
        <v>-1726000.92</v>
      </c>
      <c r="D84" s="31">
        <f>+B84+C84</f>
        <v>2631099.08</v>
      </c>
      <c r="E84" s="31">
        <v>2399286.25</v>
      </c>
      <c r="F84" s="31">
        <v>2378417.85</v>
      </c>
      <c r="G84" s="59">
        <f>+D84-E84</f>
        <v>231812.83000000007</v>
      </c>
    </row>
    <row r="85" spans="1:7" ht="12.75">
      <c r="A85" s="15" t="s">
        <v>34</v>
      </c>
      <c r="B85" s="31">
        <v>91000</v>
      </c>
      <c r="C85" s="31">
        <v>295000</v>
      </c>
      <c r="D85" s="31">
        <f aca="true" t="shared" si="11" ref="D85:D91">+B85+C85</f>
        <v>386000</v>
      </c>
      <c r="E85" s="31">
        <v>55980</v>
      </c>
      <c r="F85" s="31">
        <v>55980</v>
      </c>
      <c r="G85" s="59">
        <f aca="true" t="shared" si="12" ref="G85:G91">+D85-E85</f>
        <v>330020</v>
      </c>
    </row>
    <row r="86" spans="1:7" ht="12.75">
      <c r="A86" s="16" t="s">
        <v>62</v>
      </c>
      <c r="B86" s="31">
        <v>35000</v>
      </c>
      <c r="C86" s="31">
        <v>-22596.22</v>
      </c>
      <c r="D86" s="31">
        <f t="shared" si="11"/>
        <v>12403.779999999999</v>
      </c>
      <c r="E86" s="31">
        <v>7257.6</v>
      </c>
      <c r="F86" s="31">
        <v>7257.6</v>
      </c>
      <c r="G86" s="59">
        <f t="shared" si="12"/>
        <v>5146.1799999999985</v>
      </c>
    </row>
    <row r="87" spans="1:7" ht="12.75">
      <c r="A87" s="15" t="s">
        <v>35</v>
      </c>
      <c r="B87" s="31">
        <v>17600000</v>
      </c>
      <c r="C87" s="31">
        <v>13121072.41</v>
      </c>
      <c r="D87" s="31">
        <f t="shared" si="11"/>
        <v>30721072.41</v>
      </c>
      <c r="E87" s="31">
        <v>29837720.41</v>
      </c>
      <c r="F87" s="31">
        <v>29837720.41</v>
      </c>
      <c r="G87" s="59">
        <f t="shared" si="12"/>
        <v>883352</v>
      </c>
    </row>
    <row r="88" spans="1:7" ht="12.75">
      <c r="A88" s="15" t="s">
        <v>63</v>
      </c>
      <c r="B88" s="31">
        <v>0</v>
      </c>
      <c r="C88" s="31">
        <v>0</v>
      </c>
      <c r="D88" s="31">
        <f t="shared" si="11"/>
        <v>0</v>
      </c>
      <c r="E88" s="31"/>
      <c r="F88" s="31"/>
      <c r="G88" s="59">
        <f t="shared" si="12"/>
        <v>0</v>
      </c>
    </row>
    <row r="89" spans="1:7" ht="12.75">
      <c r="A89" s="15" t="s">
        <v>36</v>
      </c>
      <c r="B89" s="31">
        <v>7325000</v>
      </c>
      <c r="C89" s="31">
        <v>623002.59</v>
      </c>
      <c r="D89" s="31">
        <f t="shared" si="11"/>
        <v>7948002.59</v>
      </c>
      <c r="E89" s="31">
        <v>7662518.28</v>
      </c>
      <c r="F89" s="31">
        <v>7662518.28</v>
      </c>
      <c r="G89" s="59">
        <f t="shared" si="12"/>
        <v>285484.3099999996</v>
      </c>
    </row>
    <row r="90" spans="1:7" ht="12.75">
      <c r="A90" s="15" t="s">
        <v>66</v>
      </c>
      <c r="B90" s="31">
        <v>0</v>
      </c>
      <c r="C90" s="31">
        <v>15000</v>
      </c>
      <c r="D90" s="31">
        <f t="shared" si="11"/>
        <v>15000</v>
      </c>
      <c r="E90" s="31">
        <v>0</v>
      </c>
      <c r="F90" s="31">
        <v>0</v>
      </c>
      <c r="G90" s="59">
        <f>+D90-E90</f>
        <v>15000</v>
      </c>
    </row>
    <row r="91" spans="1:7" ht="12.75">
      <c r="A91" s="15" t="s">
        <v>37</v>
      </c>
      <c r="B91" s="31">
        <v>137000</v>
      </c>
      <c r="C91" s="31">
        <v>2727500</v>
      </c>
      <c r="D91" s="31">
        <f t="shared" si="11"/>
        <v>2864500</v>
      </c>
      <c r="E91" s="31">
        <v>2864336.84</v>
      </c>
      <c r="F91" s="31">
        <v>2864336.84</v>
      </c>
      <c r="G91" s="59">
        <f t="shared" si="12"/>
        <v>163.160000000149</v>
      </c>
    </row>
    <row r="92" spans="1:7" ht="12.75" customHeight="1">
      <c r="A92" s="17"/>
      <c r="B92" s="30"/>
      <c r="C92" s="30"/>
      <c r="D92" s="30"/>
      <c r="E92" s="30"/>
      <c r="F92" s="30"/>
      <c r="G92" s="32"/>
    </row>
    <row r="93" spans="1:7" ht="18.75" customHeight="1">
      <c r="A93" s="14" t="s">
        <v>38</v>
      </c>
      <c r="B93" s="36">
        <f aca="true" t="shared" si="13" ref="B93:G93">SUM(B94:B95)</f>
        <v>30000000</v>
      </c>
      <c r="C93" s="36">
        <f t="shared" si="13"/>
        <v>167508314</v>
      </c>
      <c r="D93" s="36">
        <f t="shared" si="13"/>
        <v>197508313.99999997</v>
      </c>
      <c r="E93" s="36">
        <f t="shared" si="13"/>
        <v>195626638.20999998</v>
      </c>
      <c r="F93" s="36">
        <f t="shared" si="13"/>
        <v>161773885.19</v>
      </c>
      <c r="G93" s="40">
        <f t="shared" si="13"/>
        <v>1881675.7899999842</v>
      </c>
    </row>
    <row r="94" spans="1:7" ht="12.75">
      <c r="A94" s="15" t="s">
        <v>39</v>
      </c>
      <c r="B94" s="31">
        <v>15000000</v>
      </c>
      <c r="C94" s="31">
        <v>126460493.52</v>
      </c>
      <c r="D94" s="31">
        <f>+B94+C94</f>
        <v>141460493.51999998</v>
      </c>
      <c r="E94" s="31">
        <v>139716549.38</v>
      </c>
      <c r="F94" s="31">
        <v>125971558.56</v>
      </c>
      <c r="G94" s="59">
        <f>+D94-E94</f>
        <v>1743944.1399999857</v>
      </c>
    </row>
    <row r="95" spans="1:7" ht="12.75">
      <c r="A95" s="16" t="s">
        <v>61</v>
      </c>
      <c r="B95" s="31">
        <v>15000000</v>
      </c>
      <c r="C95" s="31">
        <v>41047820.48</v>
      </c>
      <c r="D95" s="31">
        <f>+B95+C95</f>
        <v>56047820.48</v>
      </c>
      <c r="E95" s="31">
        <v>55910088.83</v>
      </c>
      <c r="F95" s="31">
        <v>35802326.63</v>
      </c>
      <c r="G95" s="59">
        <f>+D95-E95</f>
        <v>137731.6499999985</v>
      </c>
    </row>
    <row r="96" spans="1:7" ht="12.75" customHeight="1">
      <c r="A96" s="17"/>
      <c r="B96" s="30"/>
      <c r="C96" s="30"/>
      <c r="D96" s="30"/>
      <c r="E96" s="30"/>
      <c r="F96" s="30"/>
      <c r="G96" s="32"/>
    </row>
    <row r="97" spans="1:7" ht="30.75" customHeight="1">
      <c r="A97" s="18" t="s">
        <v>40</v>
      </c>
      <c r="B97" s="36">
        <f aca="true" t="shared" si="14" ref="B97:G97">+B98</f>
        <v>4887974.16</v>
      </c>
      <c r="C97" s="51">
        <f t="shared" si="14"/>
        <v>-4887974.16</v>
      </c>
      <c r="D97" s="36">
        <f t="shared" si="14"/>
        <v>0</v>
      </c>
      <c r="E97" s="36">
        <f t="shared" si="14"/>
        <v>0</v>
      </c>
      <c r="F97" s="36">
        <f t="shared" si="14"/>
        <v>0</v>
      </c>
      <c r="G97" s="40">
        <f t="shared" si="14"/>
        <v>0</v>
      </c>
    </row>
    <row r="98" spans="1:7" ht="27.75" customHeight="1">
      <c r="A98" s="19" t="s">
        <v>41</v>
      </c>
      <c r="B98" s="30">
        <v>4887974.16</v>
      </c>
      <c r="C98" s="52">
        <v>-4887974.16</v>
      </c>
      <c r="D98" s="30">
        <v>0</v>
      </c>
      <c r="E98" s="30">
        <v>0</v>
      </c>
      <c r="F98" s="30">
        <v>0</v>
      </c>
      <c r="G98" s="32">
        <v>0</v>
      </c>
    </row>
    <row r="99" spans="1:7" ht="12.75" customHeight="1">
      <c r="A99" s="17"/>
      <c r="B99" s="30"/>
      <c r="C99" s="33"/>
      <c r="D99" s="30"/>
      <c r="E99" s="30"/>
      <c r="F99" s="30"/>
      <c r="G99" s="32"/>
    </row>
    <row r="100" spans="1:7" ht="18.75" customHeight="1">
      <c r="A100" s="14" t="s">
        <v>42</v>
      </c>
      <c r="B100" s="36">
        <f aca="true" t="shared" si="15" ref="B100:G100">+B101</f>
        <v>25871080</v>
      </c>
      <c r="C100" s="51">
        <f t="shared" si="15"/>
        <v>-3285478.47</v>
      </c>
      <c r="D100" s="36">
        <f t="shared" si="15"/>
        <v>22585601.53</v>
      </c>
      <c r="E100" s="36">
        <f t="shared" si="15"/>
        <v>0</v>
      </c>
      <c r="F100" s="36">
        <f t="shared" si="15"/>
        <v>0</v>
      </c>
      <c r="G100" s="40">
        <f t="shared" si="15"/>
        <v>22585601.53</v>
      </c>
    </row>
    <row r="101" spans="1:7" ht="12.75">
      <c r="A101" s="15" t="s">
        <v>43</v>
      </c>
      <c r="B101" s="31">
        <v>25871080</v>
      </c>
      <c r="C101" s="31">
        <v>-3285478.47</v>
      </c>
      <c r="D101" s="31">
        <f>+B101+C101</f>
        <v>22585601.53</v>
      </c>
      <c r="E101" s="31">
        <v>0</v>
      </c>
      <c r="F101" s="31">
        <v>0</v>
      </c>
      <c r="G101" s="59">
        <f>+D101-E101</f>
        <v>22585601.53</v>
      </c>
    </row>
    <row r="102" spans="1:7" ht="12.75" customHeight="1">
      <c r="A102" s="17"/>
      <c r="B102" s="30"/>
      <c r="C102" s="30"/>
      <c r="D102" s="30"/>
      <c r="E102" s="30"/>
      <c r="F102" s="30"/>
      <c r="G102" s="32"/>
    </row>
    <row r="103" spans="1:7" ht="19.5" customHeight="1">
      <c r="A103" s="14" t="s">
        <v>44</v>
      </c>
      <c r="B103" s="36">
        <f>+B104+B105</f>
        <v>28424967.46</v>
      </c>
      <c r="C103" s="36">
        <f>SUM(C104:C105)</f>
        <v>0</v>
      </c>
      <c r="D103" s="36">
        <f>+D104+D105</f>
        <v>28424967.46</v>
      </c>
      <c r="E103" s="37">
        <f>+E104+E105</f>
        <v>28424967.46</v>
      </c>
      <c r="F103" s="36">
        <f>+F104+F105</f>
        <v>28424967.46</v>
      </c>
      <c r="G103" s="40">
        <f>+G104+G105</f>
        <v>0</v>
      </c>
    </row>
    <row r="104" spans="1:7" ht="12.75">
      <c r="A104" s="15" t="s">
        <v>45</v>
      </c>
      <c r="B104" s="31">
        <v>14672090.5</v>
      </c>
      <c r="C104" s="31">
        <v>0</v>
      </c>
      <c r="D104" s="31">
        <f>+B104+C104</f>
        <v>14672090.5</v>
      </c>
      <c r="E104" s="31">
        <v>14672090.5</v>
      </c>
      <c r="F104" s="31">
        <v>14672090.5</v>
      </c>
      <c r="G104" s="59">
        <f>+D104-E104</f>
        <v>0</v>
      </c>
    </row>
    <row r="105" spans="1:7" ht="12.75">
      <c r="A105" s="15" t="s">
        <v>46</v>
      </c>
      <c r="B105" s="31">
        <v>13752876.96</v>
      </c>
      <c r="C105" s="31">
        <v>0</v>
      </c>
      <c r="D105" s="31">
        <f>+B105+C105</f>
        <v>13752876.96</v>
      </c>
      <c r="E105" s="31">
        <v>13752876.96</v>
      </c>
      <c r="F105" s="31">
        <v>13752876.96</v>
      </c>
      <c r="G105" s="59">
        <f>+D105-E105</f>
        <v>0</v>
      </c>
    </row>
    <row r="106" spans="1:7" ht="12.75" customHeight="1">
      <c r="A106" s="45"/>
      <c r="B106" s="30"/>
      <c r="C106" s="30"/>
      <c r="D106" s="30"/>
      <c r="E106" s="34"/>
      <c r="F106" s="30"/>
      <c r="G106" s="32"/>
    </row>
    <row r="107" spans="1:7" ht="12.75" customHeight="1">
      <c r="A107" s="45"/>
      <c r="B107" s="35"/>
      <c r="C107" s="35"/>
      <c r="D107" s="30"/>
      <c r="E107" s="34"/>
      <c r="F107" s="35"/>
      <c r="G107" s="32"/>
    </row>
    <row r="108" spans="1:7" ht="21.75" customHeight="1" thickBot="1">
      <c r="A108" s="20" t="s">
        <v>47</v>
      </c>
      <c r="B108" s="41">
        <f>+B103+B100+B97+B93+B83+B49+B38+B28+B20</f>
        <v>704397132.49</v>
      </c>
      <c r="C108" s="41">
        <f>+C103+C100+C97+C93+C83+C49+C38+C28+C20</f>
        <v>276301191.9</v>
      </c>
      <c r="D108" s="41">
        <f>+D103+D100+D97+D93+D83+D49+D38+D28+D20</f>
        <v>980698324.39</v>
      </c>
      <c r="E108" s="41">
        <f>+E103+E100+E97+E93+E83+E49+E38+E28+E20</f>
        <v>918827216.7599999</v>
      </c>
      <c r="F108" s="41">
        <f>+F103+F100+F97+F93+F83+F49+F38+F28+F20</f>
        <v>848241641.1800001</v>
      </c>
      <c r="G108" s="42">
        <f>+G103+G100+G97+G93+G83+G49+G38+G28+G20</f>
        <v>61871107.62999997</v>
      </c>
    </row>
    <row r="109" ht="12.75" customHeight="1">
      <c r="C109" s="3"/>
    </row>
    <row r="110" ht="12.75" customHeight="1">
      <c r="C110" s="3"/>
    </row>
    <row r="111" spans="3:5" ht="12.75" customHeight="1">
      <c r="C111" s="3"/>
      <c r="E111" s="5"/>
    </row>
    <row r="120" ht="15" customHeight="1"/>
    <row r="128" ht="15" customHeight="1">
      <c r="G128" s="2" t="s">
        <v>58</v>
      </c>
    </row>
  </sheetData>
  <sheetProtection/>
  <mergeCells count="13">
    <mergeCell ref="A17:A19"/>
    <mergeCell ref="B17:G17"/>
    <mergeCell ref="A12:G12"/>
    <mergeCell ref="A13:G13"/>
    <mergeCell ref="A14:G14"/>
    <mergeCell ref="A15:G15"/>
    <mergeCell ref="B80:G80"/>
    <mergeCell ref="A106:A107"/>
    <mergeCell ref="A80:A82"/>
    <mergeCell ref="A75:G75"/>
    <mergeCell ref="A76:G76"/>
    <mergeCell ref="A77:G77"/>
    <mergeCell ref="A78:G78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jefepresupuestos</cp:lastModifiedBy>
  <cp:lastPrinted>2022-07-27T00:06:03Z</cp:lastPrinted>
  <dcterms:created xsi:type="dcterms:W3CDTF">2020-04-25T18:51:39Z</dcterms:created>
  <dcterms:modified xsi:type="dcterms:W3CDTF">2023-04-06T22:44:06Z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