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SEGUNDO TRIMESTRE 2022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3" i="1" l="1"/>
  <c r="D9" i="1"/>
  <c r="C9" i="1"/>
  <c r="D13" i="1" l="1"/>
  <c r="E23" i="1" l="1"/>
  <c r="E10" i="1" l="1"/>
  <c r="E9" i="1" s="1"/>
  <c r="E31" i="1"/>
  <c r="D33" i="1"/>
  <c r="C33" i="1"/>
  <c r="D17" i="1"/>
  <c r="D21" i="1" s="1"/>
  <c r="C17" i="1"/>
  <c r="E13" i="1" l="1"/>
  <c r="D25" i="1"/>
  <c r="E33" i="1"/>
  <c r="C21" i="1"/>
  <c r="C25" i="1" s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Devengo del Estado Analitico de Ingresos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<sst xmlns="http://schemas.openxmlformats.org/spreadsheetml/2006/main" count="31" uniqueCount="23">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</sst>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115" zoomScaleNormal="115" workbookViewId="0">
      <selection activeCell="D14" sqref="D14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0" t="s">
        <v>0</v>
      </c>
      <c r="B1" s="30"/>
      <c r="C1" s="30"/>
      <c r="D1" s="30"/>
      <c r="E1" s="30"/>
    </row>
    <row r="2" spans="1:6" x14ac:dyDescent="0.25">
      <c r="A2" s="30" t="s">
        <v>1</v>
      </c>
      <c r="B2" s="30"/>
      <c r="C2" s="30"/>
      <c r="D2" s="30"/>
      <c r="E2" s="30"/>
    </row>
    <row r="3" spans="1:6" x14ac:dyDescent="0.25">
      <c r="A3" s="30" t="s">
        <v>22</v>
      </c>
      <c r="B3" s="30"/>
      <c r="C3" s="30"/>
      <c r="D3" s="30"/>
      <c r="E3" s="30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29" t="s">
        <v>2</v>
      </c>
      <c r="B7" s="29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704397132.49000001</v>
      </c>
      <c r="D9" s="27">
        <f t="shared" ref="D9:E9" si="0">+D10+D11</f>
        <v>492219997.31</v>
      </c>
      <c r="E9" s="27">
        <f t="shared" si="0"/>
        <v>492219997.31</v>
      </c>
      <c r="F9" s="20"/>
    </row>
    <row r="10" spans="1:6" x14ac:dyDescent="0.25">
      <c r="A10" s="31" t="s">
        <v>6</v>
      </c>
      <c r="B10" s="32"/>
      <c r="C10" s="21">
        <v>704397132.49000001</v>
      </c>
      <c r="D10" s="21">
        <v>492219997.31</v>
      </c>
      <c r="E10" s="21">
        <f>+D10</f>
        <v>492219997.31</v>
      </c>
      <c r="F10" s="20"/>
    </row>
    <row r="11" spans="1:6" x14ac:dyDescent="0.25">
      <c r="A11" s="33" t="s">
        <v>7</v>
      </c>
      <c r="B11" s="34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704397132.49000001</v>
      </c>
      <c r="D13" s="27">
        <f t="shared" ref="D13:E13" si="1">+D14+D15</f>
        <v>362415226.84000003</v>
      </c>
      <c r="E13" s="27">
        <f t="shared" si="1"/>
        <v>321592646.34000003</v>
      </c>
      <c r="F13" s="20"/>
    </row>
    <row r="14" spans="1:6" x14ac:dyDescent="0.25">
      <c r="A14" s="35" t="s">
        <v>9</v>
      </c>
      <c r="B14" s="36"/>
      <c r="C14" s="21">
        <v>704397132.49000001</v>
      </c>
      <c r="D14" s="21">
        <f>369606878.68-D31</f>
        <v>362415226.84000003</v>
      </c>
      <c r="E14" s="21">
        <f>328784298.18-E31</f>
        <v>321592646.34000003</v>
      </c>
      <c r="F14" s="20"/>
    </row>
    <row r="15" spans="1:6" x14ac:dyDescent="0.25">
      <c r="A15" s="33" t="s">
        <v>10</v>
      </c>
      <c r="B15" s="34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0</v>
      </c>
      <c r="D17" s="27">
        <f>+D10-D14</f>
        <v>129804770.46999997</v>
      </c>
      <c r="E17" s="27">
        <f t="shared" ref="E17" si="2">+E10-E14</f>
        <v>170627350.96999997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29" t="s">
        <v>2</v>
      </c>
      <c r="B19" s="29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7" t="s">
        <v>12</v>
      </c>
      <c r="B21" s="38"/>
      <c r="C21" s="22">
        <f>+C17</f>
        <v>0</v>
      </c>
      <c r="D21" s="22">
        <f t="shared" ref="D21:E21" si="3">+D17</f>
        <v>129804770.46999997</v>
      </c>
      <c r="E21" s="22">
        <f t="shared" si="3"/>
        <v>170627350.96999997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7" t="s">
        <v>13</v>
      </c>
      <c r="B23" s="38"/>
      <c r="C23" s="22">
        <v>13752876.960000001</v>
      </c>
      <c r="D23" s="22">
        <v>6966623.3300000001</v>
      </c>
      <c r="E23" s="22">
        <f>+D23</f>
        <v>6966623.3300000001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-13752876.960000001</v>
      </c>
      <c r="D25" s="27">
        <f t="shared" ref="D25:E25" si="4">+D21-D23</f>
        <v>122838147.13999997</v>
      </c>
      <c r="E25" s="27">
        <f t="shared" si="4"/>
        <v>163660727.63999996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29" t="s">
        <v>2</v>
      </c>
      <c r="B27" s="29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7" t="s">
        <v>15</v>
      </c>
      <c r="B29" s="38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7" t="s">
        <v>16</v>
      </c>
      <c r="B31" s="38"/>
      <c r="C31" s="22">
        <v>14672090.5</v>
      </c>
      <c r="D31" s="22">
        <v>7191651.8399999999</v>
      </c>
      <c r="E31" s="22">
        <f>+D31</f>
        <v>7191651.8399999999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-14672090.5</v>
      </c>
      <c r="D33" s="27">
        <f>+D29-D31</f>
        <v>-7191651.8399999999</v>
      </c>
      <c r="E33" s="27">
        <f t="shared" ref="E33" si="5">+E29-E31</f>
        <v>-7191651.8399999999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40" t="s">
        <v>18</v>
      </c>
      <c r="C35" s="40"/>
      <c r="D35" s="40"/>
      <c r="E35" s="40"/>
    </row>
    <row r="36" spans="1:11" ht="28.5" customHeight="1" x14ac:dyDescent="0.25">
      <c r="A36" s="2"/>
      <c r="B36" s="40" t="s">
        <v>19</v>
      </c>
      <c r="C36" s="40"/>
      <c r="D36" s="40"/>
      <c r="E36" s="40"/>
    </row>
    <row r="37" spans="1:11" x14ac:dyDescent="0.25">
      <c r="A37" s="2"/>
      <c r="B37" s="41" t="s">
        <v>20</v>
      </c>
      <c r="C37" s="41"/>
      <c r="D37" s="41"/>
      <c r="E37" s="41"/>
    </row>
    <row r="38" spans="1:11" s="1" customFormat="1" x14ac:dyDescent="0.25"/>
    <row r="41" spans="1:11" x14ac:dyDescent="0.25">
      <c r="B41" s="15"/>
      <c r="C41" s="39"/>
      <c r="D41" s="39"/>
      <c r="E41" s="39"/>
    </row>
    <row r="42" spans="1:11" x14ac:dyDescent="0.25">
      <c r="B42" s="15"/>
      <c r="C42" s="39"/>
      <c r="D42" s="39"/>
      <c r="E42" s="3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C42:E42"/>
    <mergeCell ref="A29:B29"/>
    <mergeCell ref="A31:B31"/>
    <mergeCell ref="B35:E35"/>
    <mergeCell ref="B36:E36"/>
    <mergeCell ref="B37:E37"/>
    <mergeCell ref="C41:E41"/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2022-07-26T19:51:00Z</cp:lastPrinted>
  <dcterms:created xsi:type="dcterms:W3CDTF">2017-03-02T21:26:51Z</dcterms:created>
  <dcterms:modified xsi:type="dcterms:W3CDTF">2022-07-26T19:51:07Z</dcterms:modified>
</cp:coreProperties>
</file>