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'Sheet1'!$A$1:$G$72</definedName>
  </definedNames>
  <calcPr fullCalcOnLoad="1"/>
</workbook>
</file>

<file path=xl/sharedStrings.xml><?xml version="1.0" encoding="utf-8"?>
<sst xmlns="http://schemas.openxmlformats.org/spreadsheetml/2006/main" count="34" uniqueCount="34">
  <si>
    <t>3 = (1 + 2)</t>
  </si>
  <si>
    <t>6 = (3 - 4)</t>
  </si>
  <si>
    <t>Otros Subsidios</t>
  </si>
  <si>
    <t>Sujetos a Reglas de Operación</t>
  </si>
  <si>
    <t>Desempeño de las Funciones</t>
  </si>
  <si>
    <t>Prestación de Servicios Públicos</t>
  </si>
  <si>
    <t>Regulación y supervisión</t>
  </si>
  <si>
    <t>Planeación, seguimiento y evaluación de políticas públicas</t>
  </si>
  <si>
    <t>Provisión de Bienes Públicos</t>
  </si>
  <si>
    <t>Administrativos y de Apoyo</t>
  </si>
  <si>
    <t>Apoyo a la función pública y al mejoramiento de la gestión</t>
  </si>
  <si>
    <t>Operaciones ajenas</t>
  </si>
  <si>
    <t>Apoyo al proceso presupuestario y para mejorar la eficiencia institucional</t>
  </si>
  <si>
    <t>Compromisos</t>
  </si>
  <si>
    <t>Obligaciones de cumplimiento de resolución jurisdiccional</t>
  </si>
  <si>
    <t>Desastres Naturales</t>
  </si>
  <si>
    <t>Programas de Gasto Federalizado</t>
  </si>
  <si>
    <t>Gasto federalizado</t>
  </si>
  <si>
    <t>Otros</t>
  </si>
  <si>
    <t>Participaciones a entidades federativas y municipios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</si>
  <si>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</si>
  <si>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</si>
  <si>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</si>
  <si>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</si>
  <si>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</si>
  <si>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</si>
  <si>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</si>
  <si>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</si>
  <si>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Subsidios: Sector Social y Privado o Entidades Federativas y MUnicipios</t>
  </si>
  <si>
    <t>TOTAL DEL GASTO</t>
  </si>
  <si>
    <t>Ayuntamiento Municipal de Playas de Rosarito, B.C.</t>
  </si>
  <si>
    <t>Calle José Haroz Aguilar No. 2000, Fraccionamiento Villa Turística</t>
  </si>
  <si>
    <t>Gasto por Categoria Programatica</t>
  </si>
  <si>
    <t>Del 01 de Enero al 31 de Marzo de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</si>
</sst>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$-80A]#,##0.00;[$$-80A]\-#,##0.00"/>
    <numFmt numFmtId="166" formatCode="[$$-80A]#,##0.00;\-[$$-80A]#,##0.00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164" fontId="4" fillId="0" borderId="14" xfId="0" applyNumberFormat="1" applyFont="1" applyBorder="1" applyAlignment="1">
      <alignment vertical="top" wrapText="1"/>
    </xf>
    <xf numFmtId="164" fontId="4" fillId="0" borderId="15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/>
    </xf>
    <xf numFmtId="165" fontId="5" fillId="0" borderId="16" xfId="0" applyNumberFormat="1" applyFont="1" applyBorder="1" applyAlignment="1">
      <alignment vertical="top"/>
    </xf>
    <xf numFmtId="165" fontId="5" fillId="0" borderId="0" xfId="0" applyNumberFormat="1" applyFont="1" applyAlignment="1">
      <alignment vertical="top"/>
    </xf>
    <xf numFmtId="164" fontId="5" fillId="0" borderId="16" xfId="0" applyNumberFormat="1" applyFont="1" applyBorder="1" applyAlignment="1">
      <alignment vertical="top" wrapText="1"/>
    </xf>
    <xf numFmtId="164" fontId="5" fillId="0" borderId="16" xfId="0" applyNumberFormat="1" applyFont="1" applyBorder="1" applyAlignment="1">
      <alignment vertical="top"/>
    </xf>
    <xf numFmtId="164" fontId="5" fillId="0" borderId="17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/>
    </xf>
    <xf numFmtId="164" fontId="4" fillId="0" borderId="16" xfId="0" applyNumberFormat="1" applyFont="1" applyBorder="1" applyAlignment="1">
      <alignment vertical="top"/>
    </xf>
    <xf numFmtId="164" fontId="4" fillId="0" borderId="16" xfId="0" applyNumberFormat="1" applyFont="1" applyBorder="1" applyAlignment="1">
      <alignment vertical="top" wrapText="1"/>
    </xf>
    <xf numFmtId="164" fontId="4" fillId="0" borderId="17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64" fontId="5" fillId="0" borderId="18" xfId="0" applyNumberFormat="1" applyFont="1" applyBorder="1" applyAlignment="1">
      <alignment vertical="top"/>
    </xf>
    <xf numFmtId="164" fontId="5" fillId="0" borderId="19" xfId="0" applyNumberFormat="1" applyFont="1" applyBorder="1" applyAlignment="1">
      <alignment vertical="top" wrapText="1"/>
    </xf>
    <xf numFmtId="0" fontId="4" fillId="0" borderId="20" xfId="0" applyFont="1" applyBorder="1" applyAlignment="1">
      <alignment horizontal="left" vertical="center" indent="13"/>
    </xf>
    <xf numFmtId="164" fontId="4" fillId="0" borderId="21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vertical="center" wrapText="1"/>
    </xf>
    <xf numFmtId="164" fontId="4" fillId="0" borderId="22" xfId="0" applyNumberFormat="1" applyFont="1" applyBorder="1" applyAlignment="1">
      <alignment vertical="center" wrapText="1"/>
    </xf>
    <xf numFmtId="164" fontId="5" fillId="0" borderId="0" xfId="0" applyNumberFormat="1" applyFont="1" applyAlignment="1">
      <alignment vertical="top"/>
    </xf>
    <xf numFmtId="0" fontId="4" fillId="33" borderId="23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top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52</xdr:row>
      <xdr:rowOff>142875</xdr:rowOff>
    </xdr:from>
    <xdr:to>
      <xdr:col>0</xdr:col>
      <xdr:colOff>2962275</xdr:colOff>
      <xdr:row>55</xdr:row>
      <xdr:rowOff>133350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14325" y="10353675"/>
          <a:ext cx="26479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1</xdr:col>
      <xdr:colOff>57150</xdr:colOff>
      <xdr:row>52</xdr:row>
      <xdr:rowOff>152400</xdr:rowOff>
    </xdr:from>
    <xdr:to>
      <xdr:col>3</xdr:col>
      <xdr:colOff>723900</xdr:colOff>
      <xdr:row>55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200400" y="10363200"/>
          <a:ext cx="2581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MANUEL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3</xdr:col>
      <xdr:colOff>533400</xdr:colOff>
      <xdr:row>53</xdr:row>
      <xdr:rowOff>19050</xdr:rowOff>
    </xdr:from>
    <xdr:to>
      <xdr:col>6</xdr:col>
      <xdr:colOff>790575</xdr:colOff>
      <xdr:row>58</xdr:row>
      <xdr:rowOff>152400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5591175" y="10391775"/>
          <a:ext cx="32004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BRANDON GABRIEL MARTÍNEZ VILLASEÑOR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PROGRAMACIÓN Y PRESUPUESTOS</a:t>
          </a:r>
        </a:p>
      </xdr:txBody>
    </xdr:sp>
    <xdr:clientData/>
  </xdr:twoCellAnchor>
  <xdr:twoCellAnchor>
    <xdr:from>
      <xdr:col>0</xdr:col>
      <xdr:colOff>647700</xdr:colOff>
      <xdr:row>53</xdr:row>
      <xdr:rowOff>0</xdr:rowOff>
    </xdr:from>
    <xdr:to>
      <xdr:col>0</xdr:col>
      <xdr:colOff>2676525</xdr:colOff>
      <xdr:row>53</xdr:row>
      <xdr:rowOff>0</xdr:rowOff>
    </xdr:to>
    <xdr:sp>
      <xdr:nvSpPr>
        <xdr:cNvPr id="4" name="Conector recto 4"/>
        <xdr:cNvSpPr>
          <a:spLocks/>
        </xdr:cNvSpPr>
      </xdr:nvSpPr>
      <xdr:spPr>
        <a:xfrm>
          <a:off x="647700" y="1037272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53</xdr:row>
      <xdr:rowOff>0</xdr:rowOff>
    </xdr:from>
    <xdr:to>
      <xdr:col>3</xdr:col>
      <xdr:colOff>371475</xdr:colOff>
      <xdr:row>53</xdr:row>
      <xdr:rowOff>0</xdr:rowOff>
    </xdr:to>
    <xdr:sp>
      <xdr:nvSpPr>
        <xdr:cNvPr id="5" name="Conector recto 5"/>
        <xdr:cNvSpPr>
          <a:spLocks/>
        </xdr:cNvSpPr>
      </xdr:nvSpPr>
      <xdr:spPr>
        <a:xfrm>
          <a:off x="3390900" y="10372725"/>
          <a:ext cx="2038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52</xdr:row>
      <xdr:rowOff>152400</xdr:rowOff>
    </xdr:from>
    <xdr:to>
      <xdr:col>6</xdr:col>
      <xdr:colOff>704850</xdr:colOff>
      <xdr:row>53</xdr:row>
      <xdr:rowOff>0</xdr:rowOff>
    </xdr:to>
    <xdr:sp>
      <xdr:nvSpPr>
        <xdr:cNvPr id="6" name="Conector recto 6"/>
        <xdr:cNvSpPr>
          <a:spLocks/>
        </xdr:cNvSpPr>
      </xdr:nvSpPr>
      <xdr:spPr>
        <a:xfrm>
          <a:off x="5772150" y="10363200"/>
          <a:ext cx="29337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64</xdr:row>
      <xdr:rowOff>66675</xdr:rowOff>
    </xdr:from>
    <xdr:to>
      <xdr:col>6</xdr:col>
      <xdr:colOff>695325</xdr:colOff>
      <xdr:row>71</xdr:row>
      <xdr:rowOff>9525</xdr:rowOff>
    </xdr:to>
    <xdr:pic>
      <xdr:nvPicPr>
        <xdr:cNvPr id="7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220575"/>
          <a:ext cx="8391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1</xdr:row>
      <xdr:rowOff>95250</xdr:rowOff>
    </xdr:from>
    <xdr:to>
      <xdr:col>3</xdr:col>
      <xdr:colOff>409575</xdr:colOff>
      <xdr:row>10</xdr:row>
      <xdr:rowOff>104775</xdr:rowOff>
    </xdr:to>
    <xdr:pic>
      <xdr:nvPicPr>
        <xdr:cNvPr id="8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819525" y="257175"/>
          <a:ext cx="16478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G39"/>
  <sheetViews>
    <sheetView tabSelected="1" view="pageBreakPreview" zoomScaleNormal="85" zoomScaleSheetLayoutView="100" zoomScalePageLayoutView="0" workbookViewId="0" topLeftCell="A7">
      <selection activeCell="A16" sqref="A16"/>
    </sheetView>
  </sheetViews>
  <sheetFormatPr defaultColWidth="6.8515625" defaultRowHeight="12.75" customHeight="1"/>
  <cols>
    <col min="1" max="1" width="47.140625" style="0" customWidth="1"/>
    <col min="2" max="2" width="14.7109375" style="0" bestFit="1" customWidth="1"/>
    <col min="3" max="3" width="14.00390625" style="0" customWidth="1"/>
    <col min="4" max="6" width="14.7109375" style="0" bestFit="1" customWidth="1"/>
    <col min="7" max="7" width="15.28125" style="0" bestFit="1" customWidth="1"/>
  </cols>
  <sheetData>
    <row r="12" spans="1:7" ht="15.75">
      <c r="A12" s="34" t="s">
        <v>30</v>
      </c>
      <c r="B12" s="34"/>
      <c r="C12" s="34"/>
      <c r="D12" s="34"/>
      <c r="E12" s="34"/>
      <c r="F12" s="34"/>
      <c r="G12" s="34"/>
    </row>
    <row r="13" spans="1:7" ht="15.75">
      <c r="A13" s="34" t="s">
        <v>31</v>
      </c>
      <c r="B13" s="34"/>
      <c r="C13" s="34"/>
      <c r="D13" s="34"/>
      <c r="E13" s="34"/>
      <c r="F13" s="34"/>
      <c r="G13" s="34"/>
    </row>
    <row r="14" spans="1:7" ht="15.75">
      <c r="A14" s="35" t="s">
        <v>32</v>
      </c>
      <c r="B14" s="34"/>
      <c r="C14" s="34"/>
      <c r="D14" s="34"/>
      <c r="E14" s="34"/>
      <c r="F14" s="34"/>
      <c r="G14" s="34"/>
    </row>
    <row r="15" spans="1:7" ht="15">
      <c r="A15" s="36" t="s">
        <v>33</v>
      </c>
      <c r="B15" s="36"/>
      <c r="C15" s="36"/>
      <c r="D15" s="36"/>
      <c r="E15" s="36"/>
      <c r="F15" s="36"/>
      <c r="G15" s="36"/>
    </row>
    <row r="16" spans="1:7" ht="13.5" thickBot="1">
      <c r="A16" s="1"/>
      <c r="B16" s="2"/>
      <c r="C16" s="2"/>
      <c r="D16" s="2"/>
      <c r="E16" s="2"/>
      <c r="F16" s="2"/>
      <c r="G16" s="2"/>
    </row>
    <row r="17" spans="1:7" ht="12.75" customHeight="1">
      <c r="A17" s="32" t="s">
        <v>27</v>
      </c>
      <c r="B17" s="30" t="s">
        <v>26</v>
      </c>
      <c r="C17" s="30"/>
      <c r="D17" s="30"/>
      <c r="E17" s="30"/>
      <c r="F17" s="30"/>
      <c r="G17" s="31"/>
    </row>
    <row r="18" spans="1:7" ht="24.75" customHeight="1">
      <c r="A18" s="33"/>
      <c r="B18" s="3" t="s">
        <v>20</v>
      </c>
      <c r="C18" s="4" t="s">
        <v>25</v>
      </c>
      <c r="D18" s="3" t="s">
        <v>21</v>
      </c>
      <c r="E18" s="3" t="s">
        <v>22</v>
      </c>
      <c r="F18" s="3" t="s">
        <v>23</v>
      </c>
      <c r="G18" s="5" t="s">
        <v>24</v>
      </c>
    </row>
    <row r="19" spans="1:7" ht="12.75">
      <c r="A19" s="33"/>
      <c r="B19" s="6">
        <v>1</v>
      </c>
      <c r="C19" s="6">
        <v>2</v>
      </c>
      <c r="D19" s="7" t="s">
        <v>0</v>
      </c>
      <c r="E19" s="6">
        <v>4</v>
      </c>
      <c r="F19" s="6">
        <v>5</v>
      </c>
      <c r="G19" s="8" t="s">
        <v>1</v>
      </c>
    </row>
    <row r="20" spans="1:7" ht="30.75" customHeight="1">
      <c r="A20" s="9" t="s">
        <v>28</v>
      </c>
      <c r="B20" s="10">
        <f>+B21+B22</f>
        <v>189278917.75</v>
      </c>
      <c r="C20" s="10">
        <f>+C21+C22</f>
        <v>13450129</v>
      </c>
      <c r="D20" s="10">
        <f>+D21+D22</f>
        <v>202729046.75</v>
      </c>
      <c r="E20" s="10">
        <f>+E21+E22</f>
        <v>63014965.23</v>
      </c>
      <c r="F20" s="10">
        <f>+F21+F22</f>
        <v>39624493.21</v>
      </c>
      <c r="G20" s="11">
        <f>+D20-E20</f>
        <v>139714081.52</v>
      </c>
    </row>
    <row r="21" spans="1:7" ht="12.75">
      <c r="A21" s="12" t="s">
        <v>2</v>
      </c>
      <c r="B21" s="13">
        <v>99482870.29</v>
      </c>
      <c r="C21" s="14">
        <v>0</v>
      </c>
      <c r="D21" s="15">
        <f>+B21+C21</f>
        <v>99482870.29</v>
      </c>
      <c r="E21" s="16">
        <v>18354417.18</v>
      </c>
      <c r="F21" s="29">
        <v>18354417.18</v>
      </c>
      <c r="G21" s="17">
        <f aca="true" t="shared" si="0" ref="G21:G38">+D21-E21</f>
        <v>81128453.11000001</v>
      </c>
    </row>
    <row r="22" spans="1:7" ht="20.25" customHeight="1">
      <c r="A22" s="12" t="s">
        <v>3</v>
      </c>
      <c r="B22" s="13">
        <v>89796047.46</v>
      </c>
      <c r="C22" s="14">
        <v>13450129</v>
      </c>
      <c r="D22" s="15">
        <f aca="true" t="shared" si="1" ref="D22:D38">+B22+C22</f>
        <v>103246176.46</v>
      </c>
      <c r="E22" s="16">
        <v>44660548.05</v>
      </c>
      <c r="F22" s="16">
        <v>21270076.03</v>
      </c>
      <c r="G22" s="17">
        <f t="shared" si="0"/>
        <v>58585628.41</v>
      </c>
    </row>
    <row r="23" spans="1:7" ht="20.25" customHeight="1">
      <c r="A23" s="18" t="s">
        <v>4</v>
      </c>
      <c r="B23" s="19">
        <f>+B24+B25+B26+B27</f>
        <v>145586932.99</v>
      </c>
      <c r="C23" s="19">
        <f>+C24+C25+C26+C27</f>
        <v>-6242277.03</v>
      </c>
      <c r="D23" s="20">
        <f>+D24+D25+D26+D27</f>
        <v>139344655.95999998</v>
      </c>
      <c r="E23" s="20">
        <f>+E24+E25+E26+E27</f>
        <v>29231937.790000003</v>
      </c>
      <c r="F23" s="20">
        <f>+F24+F25+F26+F27</f>
        <v>29052130.92</v>
      </c>
      <c r="G23" s="21">
        <f t="shared" si="0"/>
        <v>110112718.16999997</v>
      </c>
    </row>
    <row r="24" spans="1:7" ht="12.75">
      <c r="A24" s="12" t="s">
        <v>5</v>
      </c>
      <c r="B24" s="13">
        <v>46141458.43</v>
      </c>
      <c r="C24" s="14">
        <v>230000</v>
      </c>
      <c r="D24" s="15">
        <f t="shared" si="1"/>
        <v>46371458.43</v>
      </c>
      <c r="E24" s="16">
        <v>8392170.06</v>
      </c>
      <c r="F24" s="16">
        <v>8249741.32</v>
      </c>
      <c r="G24" s="17">
        <f t="shared" si="0"/>
        <v>37979288.37</v>
      </c>
    </row>
    <row r="25" spans="1:7" ht="12.75">
      <c r="A25" s="12" t="s">
        <v>6</v>
      </c>
      <c r="B25" s="13">
        <v>12449216.96</v>
      </c>
      <c r="C25" s="14">
        <v>0</v>
      </c>
      <c r="D25" s="15">
        <f t="shared" si="1"/>
        <v>12449216.96</v>
      </c>
      <c r="E25" s="16">
        <v>2236618.29</v>
      </c>
      <c r="F25" s="16">
        <v>2222118.15</v>
      </c>
      <c r="G25" s="17">
        <f t="shared" si="0"/>
        <v>10212598.670000002</v>
      </c>
    </row>
    <row r="26" spans="1:7" ht="24">
      <c r="A26" s="22" t="s">
        <v>7</v>
      </c>
      <c r="B26" s="13">
        <v>85966837.6</v>
      </c>
      <c r="C26" s="14">
        <v>-6472277.03</v>
      </c>
      <c r="D26" s="15">
        <f t="shared" si="1"/>
        <v>79494560.57</v>
      </c>
      <c r="E26" s="16">
        <v>18405349.44</v>
      </c>
      <c r="F26" s="16">
        <v>18382471.45</v>
      </c>
      <c r="G26" s="17">
        <f t="shared" si="0"/>
        <v>61089211.129999995</v>
      </c>
    </row>
    <row r="27" spans="1:7" ht="17.25" customHeight="1">
      <c r="A27" s="12" t="s">
        <v>8</v>
      </c>
      <c r="B27" s="13">
        <v>1029420</v>
      </c>
      <c r="C27" s="14">
        <v>0</v>
      </c>
      <c r="D27" s="15">
        <f t="shared" si="1"/>
        <v>1029420</v>
      </c>
      <c r="E27" s="16">
        <v>197800</v>
      </c>
      <c r="F27" s="16">
        <v>197800</v>
      </c>
      <c r="G27" s="17">
        <f t="shared" si="0"/>
        <v>831620</v>
      </c>
    </row>
    <row r="28" spans="1:7" ht="20.25" customHeight="1">
      <c r="A28" s="18" t="s">
        <v>9</v>
      </c>
      <c r="B28" s="19">
        <f>+B29+B30+B31</f>
        <v>154181118.89</v>
      </c>
      <c r="C28" s="19">
        <f>+C29+C30+C31</f>
        <v>6840277.03</v>
      </c>
      <c r="D28" s="20">
        <f>+D29+D30+D31</f>
        <v>161021395.92</v>
      </c>
      <c r="E28" s="20">
        <f>+E29+E30+E31</f>
        <v>27078883.16</v>
      </c>
      <c r="F28" s="20">
        <f>+F29+F30+F31</f>
        <v>26978137.019999996</v>
      </c>
      <c r="G28" s="21">
        <f t="shared" si="0"/>
        <v>133942512.75999999</v>
      </c>
    </row>
    <row r="29" spans="1:7" ht="24">
      <c r="A29" s="22" t="s">
        <v>10</v>
      </c>
      <c r="B29" s="13">
        <v>132291492.72</v>
      </c>
      <c r="C29" s="14">
        <v>6714297.53</v>
      </c>
      <c r="D29" s="15">
        <f t="shared" si="1"/>
        <v>139005790.25</v>
      </c>
      <c r="E29" s="16">
        <v>24417961.36</v>
      </c>
      <c r="F29" s="16">
        <v>24322308.2</v>
      </c>
      <c r="G29" s="17">
        <f t="shared" si="0"/>
        <v>114587828.89</v>
      </c>
    </row>
    <row r="30" spans="1:7" ht="12.75">
      <c r="A30" s="12" t="s">
        <v>11</v>
      </c>
      <c r="B30" s="13">
        <v>12298032</v>
      </c>
      <c r="C30" s="14">
        <v>0</v>
      </c>
      <c r="D30" s="15">
        <f t="shared" si="1"/>
        <v>12298032</v>
      </c>
      <c r="E30" s="16">
        <v>1795576.66</v>
      </c>
      <c r="F30" s="16">
        <v>1792452.67</v>
      </c>
      <c r="G30" s="17">
        <f t="shared" si="0"/>
        <v>10502455.34</v>
      </c>
    </row>
    <row r="31" spans="1:7" ht="24">
      <c r="A31" s="22" t="s">
        <v>12</v>
      </c>
      <c r="B31" s="13">
        <v>9591594.17</v>
      </c>
      <c r="C31" s="14">
        <v>125979.5</v>
      </c>
      <c r="D31" s="15">
        <f t="shared" si="1"/>
        <v>9717573.67</v>
      </c>
      <c r="E31" s="16">
        <v>865345.14</v>
      </c>
      <c r="F31" s="16">
        <v>863376.15</v>
      </c>
      <c r="G31" s="17">
        <f t="shared" si="0"/>
        <v>8852228.53</v>
      </c>
    </row>
    <row r="32" spans="1:7" ht="18" customHeight="1">
      <c r="A32" s="18" t="s">
        <v>13</v>
      </c>
      <c r="B32" s="19">
        <f>+B33+B34</f>
        <v>185721162.86</v>
      </c>
      <c r="C32" s="19">
        <f>+C33+C34</f>
        <v>480000</v>
      </c>
      <c r="D32" s="20">
        <f>+D33+D34</f>
        <v>186201162.86</v>
      </c>
      <c r="E32" s="20">
        <f>+E33+E34</f>
        <v>33567572.81</v>
      </c>
      <c r="F32" s="20">
        <f>+F33+F34</f>
        <v>33318001.55</v>
      </c>
      <c r="G32" s="21">
        <f t="shared" si="0"/>
        <v>152633590.05</v>
      </c>
    </row>
    <row r="33" spans="1:7" ht="24">
      <c r="A33" s="22" t="s">
        <v>14</v>
      </c>
      <c r="B33" s="13">
        <v>139625931.25</v>
      </c>
      <c r="C33" s="14">
        <v>0</v>
      </c>
      <c r="D33" s="15">
        <f t="shared" si="1"/>
        <v>139625931.25</v>
      </c>
      <c r="E33" s="16">
        <v>25970413.19</v>
      </c>
      <c r="F33" s="16">
        <v>25785611.36</v>
      </c>
      <c r="G33" s="17">
        <f t="shared" si="0"/>
        <v>113655518.06</v>
      </c>
    </row>
    <row r="34" spans="1:7" ht="18.75" customHeight="1">
      <c r="A34" s="12" t="s">
        <v>15</v>
      </c>
      <c r="B34" s="13">
        <v>46095231.61</v>
      </c>
      <c r="C34" s="14">
        <v>480000</v>
      </c>
      <c r="D34" s="15">
        <f t="shared" si="1"/>
        <v>46575231.61</v>
      </c>
      <c r="E34" s="16">
        <v>7597159.62</v>
      </c>
      <c r="F34" s="16">
        <v>7532390.19</v>
      </c>
      <c r="G34" s="17">
        <f t="shared" si="0"/>
        <v>38978071.99</v>
      </c>
    </row>
    <row r="35" spans="1:7" ht="15" customHeight="1">
      <c r="A35" s="18" t="s">
        <v>16</v>
      </c>
      <c r="B35" s="19">
        <f>+B36</f>
        <v>29629000</v>
      </c>
      <c r="C35" s="19">
        <f>+C36</f>
        <v>5007291</v>
      </c>
      <c r="D35" s="20">
        <f>+D36</f>
        <v>34636291</v>
      </c>
      <c r="E35" s="20">
        <f>+E36</f>
        <v>3199041.71</v>
      </c>
      <c r="F35" s="20">
        <f>+F36</f>
        <v>3117809.46</v>
      </c>
      <c r="G35" s="21">
        <f t="shared" si="0"/>
        <v>31437249.29</v>
      </c>
    </row>
    <row r="36" spans="1:7" ht="16.5" customHeight="1">
      <c r="A36" s="12" t="s">
        <v>17</v>
      </c>
      <c r="B36" s="13">
        <v>29629000</v>
      </c>
      <c r="C36" s="14">
        <v>5007291</v>
      </c>
      <c r="D36" s="15">
        <f t="shared" si="1"/>
        <v>34636291</v>
      </c>
      <c r="E36" s="16">
        <v>3199041.71</v>
      </c>
      <c r="F36" s="16">
        <v>3117809.46</v>
      </c>
      <c r="G36" s="17">
        <f t="shared" si="0"/>
        <v>31437249.29</v>
      </c>
    </row>
    <row r="37" spans="1:7" ht="15" customHeight="1">
      <c r="A37" s="18" t="s">
        <v>18</v>
      </c>
      <c r="B37" s="19">
        <f>+B38</f>
        <v>0</v>
      </c>
      <c r="C37" s="19">
        <f>+C38</f>
        <v>0</v>
      </c>
      <c r="D37" s="20">
        <f>+D38</f>
        <v>0</v>
      </c>
      <c r="E37" s="20">
        <f>+E38</f>
        <v>0</v>
      </c>
      <c r="F37" s="20">
        <f>+F38</f>
        <v>0</v>
      </c>
      <c r="G37" s="21">
        <f t="shared" si="0"/>
        <v>0</v>
      </c>
    </row>
    <row r="38" spans="1:7" ht="12.75">
      <c r="A38" s="12" t="s">
        <v>19</v>
      </c>
      <c r="B38" s="13">
        <v>0</v>
      </c>
      <c r="C38" s="14">
        <v>0</v>
      </c>
      <c r="D38" s="15">
        <f t="shared" si="1"/>
        <v>0</v>
      </c>
      <c r="E38" s="23">
        <v>0</v>
      </c>
      <c r="F38" s="23">
        <v>0</v>
      </c>
      <c r="G38" s="24">
        <f t="shared" si="0"/>
        <v>0</v>
      </c>
    </row>
    <row r="39" spans="1:7" ht="20.25" customHeight="1" thickBot="1">
      <c r="A39" s="25" t="s">
        <v>29</v>
      </c>
      <c r="B39" s="26">
        <f>+B20+B23+B28+B32+B35+B37</f>
        <v>704397132.49</v>
      </c>
      <c r="C39" s="26">
        <f>+C20+C23+C28+C32+C35+C37</f>
        <v>19535420</v>
      </c>
      <c r="D39" s="27">
        <f>+D37+D35+D32+D28+D23+D20</f>
        <v>723932552.49</v>
      </c>
      <c r="E39" s="27">
        <f>+E37+E35+E32+E28+E23+E20</f>
        <v>156092400.70000002</v>
      </c>
      <c r="F39" s="27">
        <f>+F37+F35+F32+F28+F23+F20</f>
        <v>132090572.16</v>
      </c>
      <c r="G39" s="28">
        <f>+G37+G35+G32+G28+G23+G20</f>
        <v>567840151.79</v>
      </c>
    </row>
  </sheetData>
  <sheetProtection/>
  <mergeCells count="6">
    <mergeCell ref="B17:G17"/>
    <mergeCell ref="A17:A19"/>
    <mergeCell ref="A12:G12"/>
    <mergeCell ref="A13:G13"/>
    <mergeCell ref="A14:G14"/>
    <mergeCell ref="A15:G15"/>
  </mergeCells>
  <printOptions/>
  <pageMargins left="0.4724409448818898" right="0" top="0" bottom="0" header="0" footer="0"/>
  <pageSetup fitToHeight="0" fitToWidth="0" horizontalDpi="600" verticalDpi="600" orientation="portrait" scale="73" r:id="rId2"/>
  <ignoredErrors>
    <ignoredError sqref="D37 D23:D32 D33:D3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2022-04-26T01:15:00Z</cp:lastPrinted>
  <dcterms:created xsi:type="dcterms:W3CDTF">2020-04-26T02:57:03Z</dcterms:created>
  <dcterms:modified xsi:type="dcterms:W3CDTF">2022-04-26T01:15:02Z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01D5CAE2798DAEFA2C043A3E4330CA2A844D6A2836C00E66EBD4F5C40650C87C6A6146549F8ECFEB0CCE8F6477C363232D6740398AB14237A4C0572E38D260BEF74D84BB199A0B4A7BE46E1589FEB67013A9C220B5B932C961AADED0935836CE9568912DBFA0C7B7645C3BB846AB76D316B3888E25521E00A3E2B82DBE93A2C</vt:lpwstr>
  </property>
  <property fmtid="{D5CDD505-2E9C-101B-9397-08002B2CF9AE}" pid="3" name="Business Objects Context Information1">
    <vt:lpwstr>015B8FC5654D52049B6E4B09C4A459C2C4137577D36FF03DBA19F4B4F5E77CBB0F2517A9051F91B45BDF7F9DE226A16912642DDC8D42C931CC362A65674129136353C028F9376910EC44C63CA72F03566999220EE99B2973A27B0F97C40EE9ECF0C1017C2C6A2614FE2E9B05F8893E8528971FA5CE294156739A1DA63923D6D</vt:lpwstr>
  </property>
  <property fmtid="{D5CDD505-2E9C-101B-9397-08002B2CF9AE}" pid="4" name="Business Objects Context Information2">
    <vt:lpwstr>0E592AC475889903CA12DB076EB93F1A6012B565CB7DAA95AFE5934ADC163A0E854B93FE427BF5CEA61AE1428E439515CE479B0A392B6385B1AFF39CB026F6CB371A826A82A261BCDE9AF0AA2965319FED70E43692BCFB6646945EE97BE57DC9BC88AEE245D0F9530001BFC4C0902F77CCBE734361CD07C3C85B968AA4B2781</vt:lpwstr>
  </property>
  <property fmtid="{D5CDD505-2E9C-101B-9397-08002B2CF9AE}" pid="5" name="Business Objects Context Information3">
    <vt:lpwstr>C480C5E84517533FB2EE1174F74E95997FC9503DC872D15E7FE07B95AE100ED7F409BAA8249CD6A7530B23F43F286D997FFFB8B9FFD2C495EFE932C89E98E18AA53BA1B8C8C4440EB381D43D272BEC72B8439D06CADFFA381382B469CC7700493FD13460B061A23F0BA1755602F623448B3CCC2D35AF44DC8546069FCCFAB82</vt:lpwstr>
  </property>
  <property fmtid="{D5CDD505-2E9C-101B-9397-08002B2CF9AE}" pid="6" name="Business Objects Context Information4">
    <vt:lpwstr>437E8AE85364339A3FD7B8457322ABA5F93C1946319DEC9FEB372CA6F18F9A86D7A760E9433A14A31CA44E93C3CB76290C22F08862345014DF2CAA86CCA7EE6CB5E3DF352800A2D4FBBDB5E6ABD6AB5EAB5FF47D98B319B86EC9C5777550DB4B79CEAB2BE3B69235938CF64CF5B12DB136BAFFEEDD10184B589682B52480D7D</vt:lpwstr>
  </property>
  <property fmtid="{D5CDD505-2E9C-101B-9397-08002B2CF9AE}" pid="7" name="Business Objects Context Information5">
    <vt:lpwstr>8C2E79E6CB08A023B94D90F6CF0264DA19DF0B9242B9A7AD48B10665F83591170027413C9395EB0D86E6AA48FA6381A50A563F5937D1C184D971A6E2B3B5F63329E2C18B34585ED3299E55717354C0450D9768743EEA99EF3C1375B1116D9654D0A7612542753719ED317F3DEE4659CA8BBD373596D59344F2C67B0C799C152</vt:lpwstr>
  </property>
  <property fmtid="{D5CDD505-2E9C-101B-9397-08002B2CF9AE}" pid="8" name="Business Objects Context Information6">
    <vt:lpwstr>989E8D763AC47B419E99BFDD1232274C9927C70B27D8E5FE742A26972D9655B9642308CA3BD52F1B572504A1DB833280BEF8C72A6A6749608BA21817C5F844B900E4FF5569C343BA231F33F8D04BFF97CE460F73B53965BEBE81C6B29577AF3B8118DCFA10A33892450AF8A0E14467E5440FD3DA7A17F1F15C3594C54079646</vt:lpwstr>
  </property>
  <property fmtid="{D5CDD505-2E9C-101B-9397-08002B2CF9AE}" pid="9" name="Business Objects Context Information7">
    <vt:lpwstr>E7A0D98346F0B199371C9BA075F96B3EE330CBFD350950E69A28F20DC5DFF6860FD40628F9896E23FC7C7A9E30E7282AEB76F8802895C18A8D72825F075EF1F3EAF2D4AE61FA62A655103709FDB1F059A58244FB53F4DADB71B417D2321C4214D7A6CCFF09DD50AC21448778EAE9C23EFCF58950870172DF061253EEFA2F6F9</vt:lpwstr>
  </property>
  <property fmtid="{D5CDD505-2E9C-101B-9397-08002B2CF9AE}" pid="10" name="Business Objects Context Information8">
    <vt:lpwstr>4EB531815AD340E54019403D26D16D690470B8AC4453F7B4BEE0F785E4FD175E022C326690BFCEE954D83BDE094A6C24DCB76CC4938BF25A5E1ABDE7583E7F19BB61F8ABD5DA7B3A3446BFE158BF99A933D8FD7ED1454F7A7160134AB4F8D4D872A487ACC4DE78B2E86F3106C351D1A34364A4E35E35BE82539E56A0EB9C512</vt:lpwstr>
  </property>
  <property fmtid="{D5CDD505-2E9C-101B-9397-08002B2CF9AE}" pid="11" name="Business Objects Context Information9">
    <vt:lpwstr>DF91EAFE86A</vt:lpwstr>
  </property>
</Properties>
</file>