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<sst xmlns="http://schemas.openxmlformats.org/spreadsheetml/2006/main" count="34" uniqueCount="34">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</sst>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165" fontId="5" fillId="0" borderId="16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164" fontId="5" fillId="0" borderId="16" xfId="0" applyNumberFormat="1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left" vertical="center" indent="13"/>
    </xf>
    <xf numFmtId="164" fontId="4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vertical="center" wrapText="1"/>
    </xf>
    <xf numFmtId="164" fontId="4" fillId="0" borderId="22" xfId="0" applyNumberFormat="1" applyFont="1" applyBorder="1" applyAlignment="1">
      <alignment vertical="center" wrapText="1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142875</xdr:rowOff>
    </xdr:from>
    <xdr:to>
      <xdr:col>0</xdr:col>
      <xdr:colOff>2962275</xdr:colOff>
      <xdr:row>55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035367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57150</xdr:colOff>
      <xdr:row>52</xdr:row>
      <xdr:rowOff>152400</xdr:rowOff>
    </xdr:from>
    <xdr:to>
      <xdr:col>3</xdr:col>
      <xdr:colOff>723900</xdr:colOff>
      <xdr:row>55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00400" y="1036320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752475</xdr:colOff>
      <xdr:row>52</xdr:row>
      <xdr:rowOff>142875</xdr:rowOff>
    </xdr:from>
    <xdr:to>
      <xdr:col>6</xdr:col>
      <xdr:colOff>542925</xdr:colOff>
      <xdr:row>55</xdr:row>
      <xdr:rowOff>133350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810250" y="10353675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53</xdr:row>
      <xdr:rowOff>0</xdr:rowOff>
    </xdr:from>
    <xdr:to>
      <xdr:col>0</xdr:col>
      <xdr:colOff>2676525</xdr:colOff>
      <xdr:row>53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03727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53</xdr:row>
      <xdr:rowOff>0</xdr:rowOff>
    </xdr:from>
    <xdr:to>
      <xdr:col>3</xdr:col>
      <xdr:colOff>371475</xdr:colOff>
      <xdr:row>53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037272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0</xdr:rowOff>
    </xdr:from>
    <xdr:to>
      <xdr:col>6</xdr:col>
      <xdr:colOff>180975</xdr:colOff>
      <xdr:row>53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6134100" y="1037272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64</xdr:row>
      <xdr:rowOff>66675</xdr:rowOff>
    </xdr:from>
    <xdr:to>
      <xdr:col>6</xdr:col>
      <xdr:colOff>695325</xdr:colOff>
      <xdr:row>71</xdr:row>
      <xdr:rowOff>9525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220575"/>
          <a:ext cx="839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</xdr:row>
      <xdr:rowOff>95250</xdr:rowOff>
    </xdr:from>
    <xdr:to>
      <xdr:col>3</xdr:col>
      <xdr:colOff>409575</xdr:colOff>
      <xdr:row>10</xdr:row>
      <xdr:rowOff>104775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819525" y="257175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39"/>
  <sheetViews>
    <sheetView tabSelected="1" view="pageBreakPreview" zoomScaleNormal="85" zoomScaleSheetLayoutView="100" zoomScalePageLayoutView="0" workbookViewId="0" topLeftCell="A10">
      <selection activeCell="C43" sqref="C43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6" width="14.7109375" style="0" bestFit="1" customWidth="1"/>
    <col min="7" max="7" width="15.28125" style="0" bestFit="1" customWidth="1"/>
  </cols>
  <sheetData>
    <row r="12" spans="1:7" ht="15.75">
      <c r="A12" s="33" t="s">
        <v>30</v>
      </c>
      <c r="B12" s="33"/>
      <c r="C12" s="33"/>
      <c r="D12" s="33"/>
      <c r="E12" s="33"/>
      <c r="F12" s="33"/>
      <c r="G12" s="33"/>
    </row>
    <row r="13" spans="1:7" ht="15.75">
      <c r="A13" s="33" t="s">
        <v>31</v>
      </c>
      <c r="B13" s="33"/>
      <c r="C13" s="33"/>
      <c r="D13" s="33"/>
      <c r="E13" s="33"/>
      <c r="F13" s="33"/>
      <c r="G13" s="33"/>
    </row>
    <row r="14" spans="1:7" ht="15.75">
      <c r="A14" s="34" t="s">
        <v>32</v>
      </c>
      <c r="B14" s="33"/>
      <c r="C14" s="33"/>
      <c r="D14" s="33"/>
      <c r="E14" s="33"/>
      <c r="F14" s="33"/>
      <c r="G14" s="33"/>
    </row>
    <row r="15" spans="1:7" ht="15">
      <c r="A15" s="35" t="s">
        <v>33</v>
      </c>
      <c r="B15" s="35"/>
      <c r="C15" s="35"/>
      <c r="D15" s="35"/>
      <c r="E15" s="35"/>
      <c r="F15" s="35"/>
      <c r="G15" s="35"/>
    </row>
    <row r="16" spans="1:7" ht="13.5" thickBot="1">
      <c r="A16" s="1"/>
      <c r="B16" s="2"/>
      <c r="C16" s="2"/>
      <c r="D16" s="2"/>
      <c r="E16" s="2"/>
      <c r="F16" s="2"/>
      <c r="G16" s="2"/>
    </row>
    <row r="17" spans="1:7" ht="12.75" customHeight="1">
      <c r="A17" s="31" t="s">
        <v>27</v>
      </c>
      <c r="B17" s="29" t="s">
        <v>26</v>
      </c>
      <c r="C17" s="29"/>
      <c r="D17" s="29"/>
      <c r="E17" s="29"/>
      <c r="F17" s="29"/>
      <c r="G17" s="30"/>
    </row>
    <row r="18" spans="1:7" ht="24.75" customHeight="1">
      <c r="A18" s="32"/>
      <c r="B18" s="3" t="s">
        <v>20</v>
      </c>
      <c r="C18" s="4" t="s">
        <v>25</v>
      </c>
      <c r="D18" s="3" t="s">
        <v>21</v>
      </c>
      <c r="E18" s="3" t="s">
        <v>22</v>
      </c>
      <c r="F18" s="3" t="s">
        <v>23</v>
      </c>
      <c r="G18" s="5" t="s">
        <v>24</v>
      </c>
    </row>
    <row r="19" spans="1:7" ht="12.75">
      <c r="A19" s="32"/>
      <c r="B19" s="6">
        <v>1</v>
      </c>
      <c r="C19" s="6">
        <v>2</v>
      </c>
      <c r="D19" s="7" t="s">
        <v>0</v>
      </c>
      <c r="E19" s="6">
        <v>4</v>
      </c>
      <c r="F19" s="6">
        <v>5</v>
      </c>
      <c r="G19" s="8" t="s">
        <v>1</v>
      </c>
    </row>
    <row r="20" spans="1:7" ht="30.75" customHeight="1">
      <c r="A20" s="9" t="s">
        <v>28</v>
      </c>
      <c r="B20" s="10">
        <f>+B21+B22</f>
        <v>145029321.25</v>
      </c>
      <c r="C20" s="10">
        <f>+C21+C22</f>
        <v>-2688748.6599999997</v>
      </c>
      <c r="D20" s="10">
        <f>+D21+D22</f>
        <v>142340572.59</v>
      </c>
      <c r="E20" s="10">
        <f>+E21+E22</f>
        <v>140833384.63</v>
      </c>
      <c r="F20" s="10">
        <f>+F21+F22</f>
        <v>135879532.4</v>
      </c>
      <c r="G20" s="11">
        <f>+D20-E20</f>
        <v>1507187.9600000083</v>
      </c>
    </row>
    <row r="21" spans="1:7" ht="12.75">
      <c r="A21" s="12" t="s">
        <v>2</v>
      </c>
      <c r="B21" s="13">
        <v>24534424</v>
      </c>
      <c r="C21" s="14">
        <v>-167270.86</v>
      </c>
      <c r="D21" s="15">
        <f>+B21+C21</f>
        <v>24367153.14</v>
      </c>
      <c r="E21" s="16">
        <v>23849345.67</v>
      </c>
      <c r="F21" s="16">
        <v>22900773.89</v>
      </c>
      <c r="G21" s="17">
        <f aca="true" t="shared" si="0" ref="G21:G38">+D21-E21</f>
        <v>517807.4699999988</v>
      </c>
    </row>
    <row r="22" spans="1:7" ht="20.25" customHeight="1">
      <c r="A22" s="12" t="s">
        <v>3</v>
      </c>
      <c r="B22" s="13">
        <v>120494897.25</v>
      </c>
      <c r="C22" s="14">
        <v>-2521477.8</v>
      </c>
      <c r="D22" s="15">
        <f aca="true" t="shared" si="1" ref="D22:D38">+B22+C22</f>
        <v>117973419.45</v>
      </c>
      <c r="E22" s="16">
        <v>116984038.96</v>
      </c>
      <c r="F22" s="16">
        <v>112978758.51</v>
      </c>
      <c r="G22" s="17">
        <f t="shared" si="0"/>
        <v>989380.4900000095</v>
      </c>
    </row>
    <row r="23" spans="1:7" ht="20.25" customHeight="1">
      <c r="A23" s="18" t="s">
        <v>4</v>
      </c>
      <c r="B23" s="19">
        <f>+B24+B25+B26+B27</f>
        <v>63288206.07000001</v>
      </c>
      <c r="C23" s="19">
        <f>+C24+C25+C26+C27</f>
        <v>3464967.38</v>
      </c>
      <c r="D23" s="20">
        <f>+D24+D25+D26+D27</f>
        <v>66753173.45</v>
      </c>
      <c r="E23" s="20">
        <f>+E24+E25+E26+E27</f>
        <v>65537207.74</v>
      </c>
      <c r="F23" s="20">
        <f>+F24+F25+F26+F27</f>
        <v>63209329.940000005</v>
      </c>
      <c r="G23" s="21">
        <f t="shared" si="0"/>
        <v>1215965.710000001</v>
      </c>
    </row>
    <row r="24" spans="1:7" ht="12.75">
      <c r="A24" s="12" t="s">
        <v>5</v>
      </c>
      <c r="B24" s="13">
        <v>36609865.63</v>
      </c>
      <c r="C24" s="14">
        <v>3956312.74</v>
      </c>
      <c r="D24" s="15">
        <f t="shared" si="1"/>
        <v>40566178.370000005</v>
      </c>
      <c r="E24" s="16">
        <v>39727363.46</v>
      </c>
      <c r="F24" s="16">
        <v>38287137.59</v>
      </c>
      <c r="G24" s="17">
        <f t="shared" si="0"/>
        <v>838814.9100000039</v>
      </c>
    </row>
    <row r="25" spans="1:7" ht="12.75">
      <c r="A25" s="12" t="s">
        <v>6</v>
      </c>
      <c r="B25" s="13">
        <v>15385853.35</v>
      </c>
      <c r="C25" s="14">
        <v>5186.01</v>
      </c>
      <c r="D25" s="15">
        <f t="shared" si="1"/>
        <v>15391039.36</v>
      </c>
      <c r="E25" s="16">
        <v>15072363.87</v>
      </c>
      <c r="F25" s="16">
        <v>14577114.37</v>
      </c>
      <c r="G25" s="17">
        <f t="shared" si="0"/>
        <v>318675.4900000002</v>
      </c>
    </row>
    <row r="26" spans="1:7" ht="24">
      <c r="A26" s="22" t="s">
        <v>7</v>
      </c>
      <c r="B26" s="13">
        <v>9536238.92</v>
      </c>
      <c r="C26" s="14">
        <v>-351654.77</v>
      </c>
      <c r="D26" s="15">
        <f t="shared" si="1"/>
        <v>9184584.15</v>
      </c>
      <c r="E26" s="16">
        <v>9129246.73</v>
      </c>
      <c r="F26" s="16">
        <v>8780518.27</v>
      </c>
      <c r="G26" s="17">
        <f t="shared" si="0"/>
        <v>55337.419999999925</v>
      </c>
    </row>
    <row r="27" spans="1:7" ht="17.25" customHeight="1">
      <c r="A27" s="12" t="s">
        <v>8</v>
      </c>
      <c r="B27" s="13">
        <v>1756248.17</v>
      </c>
      <c r="C27" s="14">
        <v>-144876.6</v>
      </c>
      <c r="D27" s="15">
        <f t="shared" si="1"/>
        <v>1611371.5699999998</v>
      </c>
      <c r="E27" s="16">
        <v>1608233.68</v>
      </c>
      <c r="F27" s="16">
        <v>1564559.71</v>
      </c>
      <c r="G27" s="17">
        <f t="shared" si="0"/>
        <v>3137.8899999998976</v>
      </c>
    </row>
    <row r="28" spans="1:7" ht="20.25" customHeight="1">
      <c r="A28" s="18" t="s">
        <v>9</v>
      </c>
      <c r="B28" s="19">
        <f>+B29+B30+B31</f>
        <v>209383940.14</v>
      </c>
      <c r="C28" s="19">
        <f>+C29+C30+C31</f>
        <v>1073961.88</v>
      </c>
      <c r="D28" s="20">
        <f>+D29+D30+D31</f>
        <v>210457902.01999998</v>
      </c>
      <c r="E28" s="20">
        <f>+E29+E30+E31</f>
        <v>201319968.67</v>
      </c>
      <c r="F28" s="20">
        <f>+F29+F30+F31</f>
        <v>184539223.1</v>
      </c>
      <c r="G28" s="21">
        <f t="shared" si="0"/>
        <v>9137933.349999994</v>
      </c>
    </row>
    <row r="29" spans="1:7" ht="24">
      <c r="A29" s="22" t="s">
        <v>10</v>
      </c>
      <c r="B29" s="13">
        <v>195633480.57</v>
      </c>
      <c r="C29" s="14">
        <v>2990314.59</v>
      </c>
      <c r="D29" s="15">
        <f t="shared" si="1"/>
        <v>198623795.16</v>
      </c>
      <c r="E29" s="16">
        <v>189941033.66</v>
      </c>
      <c r="F29" s="16">
        <v>173293194.95</v>
      </c>
      <c r="G29" s="17">
        <f t="shared" si="0"/>
        <v>8682761.5</v>
      </c>
    </row>
    <row r="30" spans="1:7" ht="12.75">
      <c r="A30" s="12" t="s">
        <v>11</v>
      </c>
      <c r="B30" s="13">
        <v>13750459.57</v>
      </c>
      <c r="C30" s="14">
        <v>-1916352.71</v>
      </c>
      <c r="D30" s="15">
        <f t="shared" si="1"/>
        <v>11834106.86</v>
      </c>
      <c r="E30" s="16">
        <v>11378935.01</v>
      </c>
      <c r="F30" s="16">
        <v>11246028.15</v>
      </c>
      <c r="G30" s="17">
        <f t="shared" si="0"/>
        <v>455171.8499999996</v>
      </c>
    </row>
    <row r="31" spans="1:7" ht="24">
      <c r="A31" s="22" t="s">
        <v>12</v>
      </c>
      <c r="B31" s="13">
        <v>0</v>
      </c>
      <c r="C31" s="14">
        <v>0</v>
      </c>
      <c r="D31" s="15">
        <f t="shared" si="1"/>
        <v>0</v>
      </c>
      <c r="E31" s="16">
        <v>0</v>
      </c>
      <c r="F31" s="16">
        <v>0</v>
      </c>
      <c r="G31" s="17">
        <f t="shared" si="0"/>
        <v>0</v>
      </c>
    </row>
    <row r="32" spans="1:7" ht="18" customHeight="1">
      <c r="A32" s="18" t="s">
        <v>13</v>
      </c>
      <c r="B32" s="19">
        <f>+B33+B34</f>
        <v>136412890.01</v>
      </c>
      <c r="C32" s="19">
        <f>+C33+C34</f>
        <v>34493529.269999996</v>
      </c>
      <c r="D32" s="20">
        <f>+D33+D34</f>
        <v>170906419.28</v>
      </c>
      <c r="E32" s="20">
        <f>+E33+E34</f>
        <v>168079815.42000002</v>
      </c>
      <c r="F32" s="20">
        <f>+F33+F34</f>
        <v>162287412.08</v>
      </c>
      <c r="G32" s="21">
        <f t="shared" si="0"/>
        <v>2826603.8599999845</v>
      </c>
    </row>
    <row r="33" spans="1:7" ht="24">
      <c r="A33" s="22" t="s">
        <v>14</v>
      </c>
      <c r="B33" s="13">
        <v>94417087.48</v>
      </c>
      <c r="C33" s="14">
        <v>34032412.4</v>
      </c>
      <c r="D33" s="15">
        <f t="shared" si="1"/>
        <v>128449499.88</v>
      </c>
      <c r="E33" s="16">
        <v>126051166.37</v>
      </c>
      <c r="F33" s="16">
        <v>122823592.15</v>
      </c>
      <c r="G33" s="17">
        <f t="shared" si="0"/>
        <v>2398333.5099999905</v>
      </c>
    </row>
    <row r="34" spans="1:7" ht="18.75" customHeight="1">
      <c r="A34" s="12" t="s">
        <v>15</v>
      </c>
      <c r="B34" s="13">
        <v>41995802.53</v>
      </c>
      <c r="C34" s="14">
        <v>461116.87</v>
      </c>
      <c r="D34" s="15">
        <f t="shared" si="1"/>
        <v>42456919.4</v>
      </c>
      <c r="E34" s="16">
        <v>42028649.05</v>
      </c>
      <c r="F34" s="16">
        <v>39463819.93</v>
      </c>
      <c r="G34" s="17">
        <f t="shared" si="0"/>
        <v>428270.3500000015</v>
      </c>
    </row>
    <row r="35" spans="1:7" ht="15" customHeight="1">
      <c r="A35" s="18" t="s">
        <v>16</v>
      </c>
      <c r="B35" s="19">
        <f>+B36</f>
        <v>59919877.09</v>
      </c>
      <c r="C35" s="19">
        <f>+C36</f>
        <v>44905078.84</v>
      </c>
      <c r="D35" s="20">
        <f>+D36</f>
        <v>104824955.93</v>
      </c>
      <c r="E35" s="20">
        <f>+E36</f>
        <v>104455646.82</v>
      </c>
      <c r="F35" s="20">
        <f>+F36</f>
        <v>97069394.75</v>
      </c>
      <c r="G35" s="21">
        <f t="shared" si="0"/>
        <v>369309.1100000143</v>
      </c>
    </row>
    <row r="36" spans="1:7" ht="16.5" customHeight="1">
      <c r="A36" s="12" t="s">
        <v>17</v>
      </c>
      <c r="B36" s="13">
        <v>59919877.09</v>
      </c>
      <c r="C36" s="14">
        <v>44905078.84</v>
      </c>
      <c r="D36" s="15">
        <f t="shared" si="1"/>
        <v>104824955.93</v>
      </c>
      <c r="E36" s="16">
        <v>104455646.82</v>
      </c>
      <c r="F36" s="16">
        <v>97069394.75</v>
      </c>
      <c r="G36" s="17">
        <f t="shared" si="0"/>
        <v>369309.1100000143</v>
      </c>
    </row>
    <row r="37" spans="1:7" ht="15" customHeight="1">
      <c r="A37" s="18" t="s">
        <v>18</v>
      </c>
      <c r="B37" s="19">
        <f>+B38</f>
        <v>1100913.33</v>
      </c>
      <c r="C37" s="19">
        <f>+C38</f>
        <v>-1660</v>
      </c>
      <c r="D37" s="20">
        <f>+D38</f>
        <v>1099253.33</v>
      </c>
      <c r="E37" s="20">
        <f>+E38</f>
        <v>1085453.5</v>
      </c>
      <c r="F37" s="20">
        <f>+F38</f>
        <v>1026454.16</v>
      </c>
      <c r="G37" s="21">
        <f t="shared" si="0"/>
        <v>13799.830000000075</v>
      </c>
    </row>
    <row r="38" spans="1:7" ht="12.75">
      <c r="A38" s="12" t="s">
        <v>19</v>
      </c>
      <c r="B38" s="13">
        <v>1100913.33</v>
      </c>
      <c r="C38" s="14">
        <v>-1660</v>
      </c>
      <c r="D38" s="15">
        <f t="shared" si="1"/>
        <v>1099253.33</v>
      </c>
      <c r="E38" s="23">
        <v>1085453.5</v>
      </c>
      <c r="F38" s="23">
        <v>1026454.16</v>
      </c>
      <c r="G38" s="24">
        <f t="shared" si="0"/>
        <v>13799.830000000075</v>
      </c>
    </row>
    <row r="39" spans="1:7" ht="20.25" customHeight="1" thickBot="1">
      <c r="A39" s="25" t="s">
        <v>29</v>
      </c>
      <c r="B39" s="26">
        <f>+B20+B23+B28+B32+B35+B37</f>
        <v>615135147.8900001</v>
      </c>
      <c r="C39" s="26">
        <f>+C20+C23+C28+C32+C35+C37</f>
        <v>81247128.71000001</v>
      </c>
      <c r="D39" s="27">
        <f>+D37+D35+D32+D28+D23+D20</f>
        <v>696382276.6</v>
      </c>
      <c r="E39" s="27">
        <f>+E37+E35+E32+E28+E23+E20</f>
        <v>681311476.78</v>
      </c>
      <c r="F39" s="27">
        <f>+F37+F35+F32+F28+F23+F20</f>
        <v>644011346.4300001</v>
      </c>
      <c r="G39" s="28">
        <f>+G37+G35+G32+G28+G23+G20</f>
        <v>15070799.820000002</v>
      </c>
    </row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724409448818898" right="0" top="0" bottom="0" header="0" footer="0"/>
  <pageSetup fitToHeight="0" fitToWidth="0" horizontalDpi="600" verticalDpi="600" orientation="portrait" scale="73" r:id="rId2"/>
  <ignoredErrors>
    <ignoredError sqref="D37 D23:D32 D33:D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2021-10-25T21:09:12Z</cp:lastPrinted>
  <dcterms:created xsi:type="dcterms:W3CDTF">2020-04-26T02:57:03Z</dcterms:created>
  <dcterms:modified xsi:type="dcterms:W3CDTF">2022-03-16T16:17:36Z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