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ESUPUESTO DE EGRESOS 2021\"/>
    </mc:Choice>
  </mc:AlternateContent>
  <xr:revisionPtr revIDLastSave="0" documentId="8_{8B74888F-A88F-49AB-B527-2CE1B026FD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0" i="1" l="1"/>
  <c r="B258" i="1"/>
  <c r="B256" i="1"/>
  <c r="B255" i="1" s="1"/>
  <c r="B253" i="1"/>
  <c r="B252" i="1"/>
  <c r="B249" i="1"/>
  <c r="B250" i="1"/>
  <c r="B230" i="1"/>
  <c r="B233" i="1"/>
  <c r="B231" i="1"/>
  <c r="B210" i="1"/>
  <c r="B228" i="1"/>
  <c r="B223" i="1"/>
  <c r="B219" i="1"/>
  <c r="B217" i="1"/>
  <c r="B214" i="1"/>
  <c r="B211" i="1"/>
  <c r="B199" i="1"/>
  <c r="B208" i="1"/>
  <c r="B206" i="1"/>
  <c r="B202" i="1"/>
  <c r="B200" i="1"/>
  <c r="B101" i="1"/>
  <c r="B194" i="1"/>
  <c r="B187" i="1"/>
  <c r="B165" i="1"/>
  <c r="B159" i="1"/>
  <c r="B145" i="1"/>
  <c r="B141" i="1"/>
  <c r="B129" i="1"/>
  <c r="B110" i="1"/>
  <c r="B102" i="1"/>
  <c r="B39" i="1"/>
  <c r="B40" i="1"/>
  <c r="B30" i="1"/>
  <c r="B93" i="1"/>
  <c r="B88" i="1"/>
  <c r="B85" i="1"/>
  <c r="B80" i="1"/>
  <c r="B69" i="1"/>
  <c r="B48" i="1"/>
  <c r="B15" i="1"/>
  <c r="B27" i="1"/>
  <c r="B19" i="1"/>
  <c r="B16" i="1"/>
</calcChain>
</file>

<file path=xl/sharedStrings.xml><?xml version="1.0" encoding="utf-8"?>
<sst xmlns="http://schemas.openxmlformats.org/spreadsheetml/2006/main" count="194" uniqueCount="194">
  <si>
    <t>10000 Servicios Personales</t>
  </si>
  <si>
    <t>11000 Remuneraciones Al Personal Permanente</t>
  </si>
  <si>
    <t>11101 Dietas Y Retribuciones</t>
  </si>
  <si>
    <t>11301 Sueldo Tabular Personal Permanente</t>
  </si>
  <si>
    <t>13000 Remuneraciones Adicionales Y Especiales</t>
  </si>
  <si>
    <t>13101 Primas Por Años De Servicios Efectivos Prestados</t>
  </si>
  <si>
    <t>13102 Prima De Antigüedad</t>
  </si>
  <si>
    <t>13201 Prima Dominical</t>
  </si>
  <si>
    <t>13202 Prima Vacacional</t>
  </si>
  <si>
    <t>13203 Gratificacion De Fin De Año</t>
  </si>
  <si>
    <t>13401 Compensaciones</t>
  </si>
  <si>
    <t>13701 Participaciones A Notificadores Y Ejecutores</t>
  </si>
  <si>
    <t>14000 Seguridad Social</t>
  </si>
  <si>
    <t>14101 Aportaciones Patronales De Servico Medico</t>
  </si>
  <si>
    <t>14401 Seguro De Vida</t>
  </si>
  <si>
    <t>15000 Otras Prestaciones Sociales Y Económicas</t>
  </si>
  <si>
    <t>15401 Canasta Basica</t>
  </si>
  <si>
    <t>15402 Bono De Transporte</t>
  </si>
  <si>
    <t>15403 Prevision Social Multiple</t>
  </si>
  <si>
    <t>15404 Incentivo A La Eficiencia</t>
  </si>
  <si>
    <t>15405 Bono Por Buena Disposicion</t>
  </si>
  <si>
    <t>15406 Fomento Educativo</t>
  </si>
  <si>
    <t>15407 Otras Prestaciones Sociales</t>
  </si>
  <si>
    <t>15412 Otras Prestaciones Contractuales</t>
  </si>
  <si>
    <t>20000 Materiales Y Suministros</t>
  </si>
  <si>
    <t>21000 Materiales De Administración, Emisión De Documentos Y Artículos Oficiales</t>
  </si>
  <si>
    <t>21101 Materiales, Utiles Y Equipos Menores De Oficina</t>
  </si>
  <si>
    <t>21102 Equipos Menores de Oficina</t>
  </si>
  <si>
    <t>21103 Otros Equipos Menores Diversos</t>
  </si>
  <si>
    <t>21201 Materiales Y Utiles De Impresión Y Reproduccion</t>
  </si>
  <si>
    <t>21401 Materiales, Utiles Y Eq. Menores De Tecnologia De La Informacion Y Cominicaciones</t>
  </si>
  <si>
    <t>21501 Material Impreso E Información Digital</t>
  </si>
  <si>
    <t>21601 Material De Limpieza</t>
  </si>
  <si>
    <t>22000 Alimentos Y Utensilios</t>
  </si>
  <si>
    <t>22104 Alimentacion De Personal</t>
  </si>
  <si>
    <t>22105 Agua Y Hielo Para Consumo Humano</t>
  </si>
  <si>
    <t>22106 Articulos De Cafeteria</t>
  </si>
  <si>
    <t>22108 Alimentos para Eventos</t>
  </si>
  <si>
    <t>22201 Alimentacion De Animales</t>
  </si>
  <si>
    <t>22301 Utensilios Para El Servicio De Alimentacion</t>
  </si>
  <si>
    <t>24000 Materiales Y Artículos De Construcción Y De Reparación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</si>
  <si>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</si>
  <si>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</si>
  <si>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</si>
  <si>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</si>
  <si>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</si>
  <si>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Electrico</t>
  </si>
  <si>
    <t>24701 Artículos Metálicos Para La Construcción</t>
  </si>
  <si>
    <t>24801 Materiales Complementarios</t>
  </si>
  <si>
    <t>24901 Otros Materiales Y Articulos De Construccion Y Reparacion</t>
  </si>
  <si>
    <t>24902 Material Asfaltico</t>
  </si>
  <si>
    <t>25000 Productos Químicos, Farmacéuticos Y De Laboratorio</t>
  </si>
  <si>
    <t>25201 Fertilizantes, Pesticidas Y Otros Agroquímicos</t>
  </si>
  <si>
    <t>25301 Medicinas Y Productos Farmacéuticos</t>
  </si>
  <si>
    <t>25401 Materiales, Accesorios Y Suministros Médicos</t>
  </si>
  <si>
    <t>25601 Fibras Sintéticas, Hules, Plásticos Y Derivados</t>
  </si>
  <si>
    <t>26000 Combustibles, Lubricantes Y Aditivos</t>
  </si>
  <si>
    <t>26101 Combustibles</t>
  </si>
  <si>
    <t>26102 Lubricantes y Aditivos</t>
  </si>
  <si>
    <t>27000 Vestuario, Blancos, Prendas De Protección Y Artículos Deportivos</t>
  </si>
  <si>
    <t>27101 Vestuario Y Uniformes</t>
  </si>
  <si>
    <t>27201 Ropa De Proteccion Personal</t>
  </si>
  <si>
    <t>27301 Artículos Deportivos</t>
  </si>
  <si>
    <t>27401 Productos Textiles</t>
  </si>
  <si>
    <t>29000 Herramientas, Refacciones Y Accesorios Menores</t>
  </si>
  <si>
    <t>29101 Herramientas Menores</t>
  </si>
  <si>
    <t>29201 Refacciones Y Accesorios Menores De Edificios</t>
  </si>
  <si>
    <t>29401 Refacciones Y Accesorios Menores De Eq. De Computo Y Tecnologias De La Informacion</t>
  </si>
  <si>
    <t>29601 Refacciones Y Accesorios Menores De Equipo De Transporte</t>
  </si>
  <si>
    <t>29602 Refacciones Y Accesorios Para Equipo De Transporte De Seguridad Publica</t>
  </si>
  <si>
    <t>29803 Refacciones Y Accesorios Menores De Maquinaria Y Equipo De Construccion</t>
  </si>
  <si>
    <t>29807 Refacciones Y Accesorios De Herramientas Y Maquinas-Herramientas</t>
  </si>
  <si>
    <t>30000 Servicios Generales</t>
  </si>
  <si>
    <t>31000 Servicios Básicos</t>
  </si>
  <si>
    <t>31101 Servicio De Energia Electrica</t>
  </si>
  <si>
    <t>31201 Gas Butano Y Propano Para La Preparacion De Alimentos</t>
  </si>
  <si>
    <t>31301 Servicio De Agua Potable</t>
  </si>
  <si>
    <t>31401 Servicio Telefonico Tradicional</t>
  </si>
  <si>
    <t>31501 Servicios De Telefonia Celular</t>
  </si>
  <si>
    <t>31701 Servicio De Acceso A Internet, Redes Y Procesamiento De Informacion</t>
  </si>
  <si>
    <t>31801 Servicio Postal, Telégrafo Y Mensajeria</t>
  </si>
  <si>
    <t>32000 Servicios De Arrendamiento</t>
  </si>
  <si>
    <t>32301 Arrendamiento De Mobiliario Y Equipo De Administracion, Educacional, Recreativo Y De Bienes Informaticos</t>
  </si>
  <si>
    <t>32601 Arrendamiento De Maquinaria Y Herramientas</t>
  </si>
  <si>
    <t>32901 Otros Arrendamientos</t>
  </si>
  <si>
    <t>33000 Servicios Profesionales, Científicos, Técnicos Y Otros Servicios</t>
  </si>
  <si>
    <t>33101 Servicios Legales Y Asesorias En Materia Juridica, Economica Y Contable</t>
  </si>
  <si>
    <t>33103 Gastos Por Documentacion De Servicios Legales</t>
  </si>
  <si>
    <t>33201 Servicios Y Asesorias En Materia De Ingenieria, Arquitectura Y Diseño</t>
  </si>
  <si>
    <t>33301 Servicios De Consultoria Administrativa Y Procesos</t>
  </si>
  <si>
    <t>33302 Servicios De Consultoria En Tecnologias De La Informacion</t>
  </si>
  <si>
    <t>33401 Servicios De Capacitación</t>
  </si>
  <si>
    <t>33602 Servicios De Impresión</t>
  </si>
  <si>
    <t>33603 Servicios De Impresión Del Informe De Labores</t>
  </si>
  <si>
    <t>33604 Otros Servicios De Apoyo Administrativo</t>
  </si>
  <si>
    <t>33903 Subrogaciones</t>
  </si>
  <si>
    <t>33905 Otros Servicios Profesionales, Cientificos Y Tecnicos</t>
  </si>
  <si>
    <t>34000 Servicios Financieros, Bancarios Y Comerciales</t>
  </si>
  <si>
    <t>34101 Intereses, Comisiones Y Servicios Bancarios</t>
  </si>
  <si>
    <t>34102 Avaluos No Relacionados Con La Ejecucion De Obras</t>
  </si>
  <si>
    <t>34501 Seguros De Bienes Patrimoniales</t>
  </si>
  <si>
    <t>35000 Servicios De Instalación, Reparación, Mantenimiento Y Conservación</t>
  </si>
  <si>
    <t>35101 Cons.Y Mnto. Menor De Edificios Y Locales</t>
  </si>
  <si>
    <t>35202  Instalacion, Reparacion Y Mantenimiento De Mobiliario Y Equipo Educacional Y Recreativo</t>
  </si>
  <si>
    <t>35301  Instalación, Reparación Y Mantenimiento De Equipo De Cómputo Y Tecnologías De La Información</t>
  </si>
  <si>
    <t>35401   Instalación, Reparación Y Mantenimiento De Equipo E Instrumental Médico Y De Laboratorio</t>
  </si>
  <si>
    <t>35501 Reparacion Y Mantenimiento De Equipo De Transporte</t>
  </si>
  <si>
    <t>35702  Instalacion, Reparacion Y Mantenimiento De Maquinaria Y Equipo Industrial</t>
  </si>
  <si>
    <t>35703  Instalacion, Reparacion Y Mantenimiento De Maquinaria Y Equipo. De Construccion</t>
  </si>
  <si>
    <t>35704  Instalacion, Reparacion Y Mantenimiento De Sistemas De Aire Acondicionado, Calefaccion Y De Refrigeracion</t>
  </si>
  <si>
    <t>35707  Instalación, Reparación Y Mantenimiento De Herramietnas Y Maquinas Herramientas</t>
  </si>
  <si>
    <t>35708  Instalación, Reparación Y Mantenimiento De Otros Equipos</t>
  </si>
  <si>
    <t>35801 Servicios De Limpieza</t>
  </si>
  <si>
    <t>35804 Servicios De Recoleccion Y Manejo De Desechos</t>
  </si>
  <si>
    <t>35902 Servicios De Fumigacion</t>
  </si>
  <si>
    <t>36000 Servicios De Comunicación Social Y Publicidad</t>
  </si>
  <si>
    <t>36101 Servicios De Difusion Institucional</t>
  </si>
  <si>
    <t>36401 Servicios De Revelado De Fotografias</t>
  </si>
  <si>
    <t>36501 Servicios De La Industria Filmica, Del Sonido Y Del Video</t>
  </si>
  <si>
    <t>36601 Servicio De Creación Y Difusión De Contenido Exclusivamente A Través De Internet</t>
  </si>
  <si>
    <t>36901 Otros Servicios De Información</t>
  </si>
  <si>
    <t>37000 Servicios De Traslado Y Viáticos</t>
  </si>
  <si>
    <t>37101 Pasajes Aéreos</t>
  </si>
  <si>
    <t>37201 Pasajes Terrestres</t>
  </si>
  <si>
    <t>37501 Viaticos En El Pais</t>
  </si>
  <si>
    <t>37502 Hospedaje En El Pais</t>
  </si>
  <si>
    <t>37601 Viaticos En El Extranjero</t>
  </si>
  <si>
    <t>37602 Hospedaje En El Extranjero</t>
  </si>
  <si>
    <t>37902  Peajes</t>
  </si>
  <si>
    <t>38000 Servicios Oficiales</t>
  </si>
  <si>
    <t>38101 Gastos Ceremoniales</t>
  </si>
  <si>
    <t>38201 Gastos De Orden Social Y Cultural</t>
  </si>
  <si>
    <t>38301  Congresos Y Convenciones</t>
  </si>
  <si>
    <t>38501 Reuniones De Trabajo</t>
  </si>
  <si>
    <t>38502 Gastos De Gobierno (Exclusiva De La Oficina Del Ejecutivo)</t>
  </si>
  <si>
    <t>38503 Gastos De Representacion</t>
  </si>
  <si>
    <t>39000 Otros Servicios Generales</t>
  </si>
  <si>
    <t>39201 Impuestos Y Derechos</t>
  </si>
  <si>
    <t>39501 Penas, Multas, Accesorios Y Actualizaciones</t>
  </si>
  <si>
    <t>39601 Otros Gastos Por Responsabilidades</t>
  </si>
  <si>
    <t>39904 Otros Servicios Generales</t>
  </si>
  <si>
    <t>40000 Transferencias, Asignaciones, Subsidios Y Ayudas</t>
  </si>
  <si>
    <t>41000 Transferencias Internas Y Asignaciones Al Sector Público</t>
  </si>
  <si>
    <t>41501 Transferencias Internas Otorgadas A Entidades Paraestatales No Empresariales Y No Financieras</t>
  </si>
  <si>
    <t>44000 Ayudas Sociales</t>
  </si>
  <si>
    <t>44101 Ayudas Sociales A Personas</t>
  </si>
  <si>
    <t>44103 Otras Ayudas</t>
  </si>
  <si>
    <t>44501 Organizaciones No Gubernamentales</t>
  </si>
  <si>
    <t>45000 Pensiones Y Jubilaciones</t>
  </si>
  <si>
    <t>45201 Jubilaciones</t>
  </si>
  <si>
    <t>48000 Donativos</t>
  </si>
  <si>
    <t>48101 Donativos A Instituciones Sin Fines De Lucro</t>
  </si>
  <si>
    <t>50000 Bienes Muebles, Inmuebles E Intagibles</t>
  </si>
  <si>
    <t>51000 Mobiliario Y Equipo De Administración</t>
  </si>
  <si>
    <t>51101 Muebles De Oficina Y Estanteria</t>
  </si>
  <si>
    <t>51501 Equipo De Cómputo Y De Tecnologías De La Información</t>
  </si>
  <si>
    <t>52000 Mobiliario Y Equipo Educacional Y Recreativo</t>
  </si>
  <si>
    <t>52101 Equipos Y Aparatos Audiovisuales</t>
  </si>
  <si>
    <t>52301 Camaras Fotograficas Y De Video</t>
  </si>
  <si>
    <t>53000 Equipo E Instrumental Médico Y De Laboratorio</t>
  </si>
  <si>
    <t>53101 Equipo Medico Y De Laboratorio</t>
  </si>
  <si>
    <t>54000 Vehículos Y Equipo De Transporte</t>
  </si>
  <si>
    <t>54101 Vehículos Y EquipoTerrestre</t>
  </si>
  <si>
    <t>54201 Carrocerias Y Remolques</t>
  </si>
  <si>
    <t>54301 Equipo Aeroespacial</t>
  </si>
  <si>
    <t>56000 Maquinaria, Otro Equipos Y Herramientas</t>
  </si>
  <si>
    <t>56301 Maquinaria Y Equipo De Construccion</t>
  </si>
  <si>
    <t>56401 Maquinaria Y Equipo De Aire Acondicionado</t>
  </si>
  <si>
    <t>56501 Equipo De Comunicación Y Telecomunicacion</t>
  </si>
  <si>
    <t>56701 Herramientas Y Máquinas-Herramienta</t>
  </si>
  <si>
    <t>59000 Activos Intangibles</t>
  </si>
  <si>
    <t>59701 Licencias Informaticas E Intelectuales</t>
  </si>
  <si>
    <t>60000 Inversión Pública</t>
  </si>
  <si>
    <t>61000 Obra Pública En Bienes De Dominio Público</t>
  </si>
  <si>
    <t>61501 Construccion De Vias De Comunicación En Bienes De Dominio Publico</t>
  </si>
  <si>
    <t>62000 Obra Pública En Bienes Propios</t>
  </si>
  <si>
    <t>62201 Edificaciones No Habitacionales En Bienes Propios</t>
  </si>
  <si>
    <t>70000 Inversiones Financieras Y Otras Provisiones</t>
  </si>
  <si>
    <t>79000 Provisiones Para Contingencias Y Otras Erogaciones Especiales</t>
  </si>
  <si>
    <t>79202 Contingencias Socioeconomicas y Financieras</t>
  </si>
  <si>
    <t>80000 Participaciones Y Aportaciones</t>
  </si>
  <si>
    <t>85000 Convenios</t>
  </si>
  <si>
    <t>85301 Otros Convenios</t>
  </si>
  <si>
    <t>90000 Deuda Pública</t>
  </si>
  <si>
    <t>91000 Amortización De La Deuda Pública</t>
  </si>
  <si>
    <t>91101 Amortizacion De Deuda Pública</t>
  </si>
  <si>
    <t>92000 Intereses De La Deuda Pública</t>
  </si>
  <si>
    <t>92101 Intereses De La Deuda</t>
  </si>
  <si>
    <t xml:space="preserve">EJERCICIO DEL PRESUPUESTO    </t>
  </si>
  <si>
    <t>Egreso Aprobado</t>
  </si>
  <si>
    <t>Ayuntamiento Municipal de Playas de Rosarito, B.C.</t>
  </si>
  <si>
    <t>Presupuestos de Egresos para el Ejercicio Fiscal 2022</t>
  </si>
  <si>
    <t>Clasificacion por Objeto de Gasto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</si>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</sst>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>
      <alignment vertical="top"/>
    </xf>
    <xf numFmtId="4" fontId="0" fillId="0" borderId="0" xfId="0" applyNumberFormat="1" applyAlignment="1">
      <alignment vertical="top"/>
    </xf>
    <xf numFmtId="0" fontId="1" fillId="2" borderId="0" xfId="0" applyFont="1" applyFill="1" applyAlignment="1">
      <alignment horizontal="left" vertical="center" wrapText="1" readingOrder="1"/>
    </xf>
    <xf numFmtId="0" fontId="1" fillId="2" borderId="0" xfId="0" applyFont="1" applyFill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vertical="top"/>
    </xf>
    <xf numFmtId="0" fontId="3" fillId="4" borderId="0" xfId="0" applyFont="1" applyFill="1" applyAlignment="1">
      <alignment vertical="top"/>
    </xf>
    <xf numFmtId="4" fontId="3" fillId="4" borderId="0" xfId="0" applyNumberFormat="1" applyFont="1" applyFill="1" applyAlignment="1">
      <alignment vertical="top"/>
    </xf>
    <xf numFmtId="0" fontId="2" fillId="4" borderId="0" xfId="0" applyFont="1" applyFill="1" applyAlignment="1">
      <alignment vertical="top"/>
    </xf>
    <xf numFmtId="4" fontId="2" fillId="4" borderId="0" xfId="0" applyNumberFormat="1" applyFont="1" applyFill="1" applyAlignment="1">
      <alignment vertical="top"/>
    </xf>
    <xf numFmtId="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indent="35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2534479</xdr:colOff>
      <xdr:row>0</xdr:row>
      <xdr:rowOff>16565</xdr:rowOff>
    </xdr:from>
    <xdr:to>
      <xdr:col>0</xdr:col>
      <xdr:colOff>3888708</xdr:colOff>
      <xdr:row>7</xdr:row>
      <xdr:rowOff>115957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7D2220-D3B7-4A22-AFB4-3D6B7E59D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479" y="16565"/>
          <a:ext cx="1354229" cy="1258957"/>
        </a:xfrm>
        <a:prstGeom prst="rect">
          <a:avLst/>
        </a:prstGeom>
      </xdr:spPr>
    </xdr:pic>
    <xdr:clientData/>
  </xdr:twoCellAnchor>
  <xdr:twoCellAnchor editAs="oneCell">
    <xdr:from>
      <xdr:col>0</xdr:col>
      <xdr:colOff>124239</xdr:colOff>
      <xdr:row>54</xdr:row>
      <xdr:rowOff>107673</xdr:rowOff>
    </xdr:from>
    <xdr:to>
      <xdr:col>1</xdr:col>
      <xdr:colOff>907912</xdr:colOff>
      <xdr:row>59</xdr:row>
      <xdr:rowOff>59192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95199439-0E1C-4196-98C5-DD445EDD391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4239" y="9210260"/>
          <a:ext cx="6092825" cy="77978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2517912</xdr:colOff>
      <xdr:row>60</xdr:row>
      <xdr:rowOff>8285</xdr:rowOff>
    </xdr:from>
    <xdr:to>
      <xdr:col>0</xdr:col>
      <xdr:colOff>3872141</xdr:colOff>
      <xdr:row>67</xdr:row>
      <xdr:rowOff>107677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D7D4E9-CA24-4DC5-A216-5E523D1DD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912" y="10104785"/>
          <a:ext cx="1354229" cy="1258957"/>
        </a:xfrm>
        <a:prstGeom prst="rect">
          <a:avLst/>
        </a:prstGeom>
      </xdr:spPr>
    </xdr:pic>
    <xdr:clientData/>
  </xdr:twoCellAnchor>
  <xdr:twoCellAnchor editAs="oneCell">
    <xdr:from>
      <xdr:col>0</xdr:col>
      <xdr:colOff>99391</xdr:colOff>
      <xdr:row>114</xdr:row>
      <xdr:rowOff>99392</xdr:rowOff>
    </xdr:from>
    <xdr:to>
      <xdr:col>1</xdr:col>
      <xdr:colOff>883064</xdr:colOff>
      <xdr:row>119</xdr:row>
      <xdr:rowOff>50911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id="{CAD20A31-BD8D-454C-B1B3-FDD90599781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9391" y="19141109"/>
          <a:ext cx="6092825" cy="77978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2343978</xdr:colOff>
      <xdr:row>120</xdr:row>
      <xdr:rowOff>16565</xdr:rowOff>
    </xdr:from>
    <xdr:to>
      <xdr:col>0</xdr:col>
      <xdr:colOff>3698207</xdr:colOff>
      <xdr:row>127</xdr:row>
      <xdr:rowOff>115956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5408777-4FA5-4047-A50E-F5D2B4D0F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978" y="20052195"/>
          <a:ext cx="1354229" cy="1258957"/>
        </a:xfrm>
        <a:prstGeom prst="rect">
          <a:avLst/>
        </a:prstGeom>
      </xdr:spPr>
    </xdr:pic>
    <xdr:clientData/>
  </xdr:twoCellAnchor>
  <xdr:twoCellAnchor editAs="oneCell">
    <xdr:from>
      <xdr:col>0</xdr:col>
      <xdr:colOff>115957</xdr:colOff>
      <xdr:row>172</xdr:row>
      <xdr:rowOff>99391</xdr:rowOff>
    </xdr:from>
    <xdr:to>
      <xdr:col>1</xdr:col>
      <xdr:colOff>899630</xdr:colOff>
      <xdr:row>177</xdr:row>
      <xdr:rowOff>50910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485A8B33-EF83-43D2-885E-57DA2222A6B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5957" y="28748934"/>
          <a:ext cx="6092825" cy="77978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2451652</xdr:colOff>
      <xdr:row>178</xdr:row>
      <xdr:rowOff>8282</xdr:rowOff>
    </xdr:from>
    <xdr:to>
      <xdr:col>0</xdr:col>
      <xdr:colOff>3805881</xdr:colOff>
      <xdr:row>185</xdr:row>
      <xdr:rowOff>107674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0D3F063-A819-461D-B269-CD552A9F6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1652" y="29651739"/>
          <a:ext cx="1354229" cy="1258957"/>
        </a:xfrm>
        <a:prstGeom prst="rect">
          <a:avLst/>
        </a:prstGeom>
      </xdr:spPr>
    </xdr:pic>
    <xdr:clientData/>
  </xdr:twoCellAnchor>
  <xdr:twoCellAnchor editAs="oneCell">
    <xdr:from>
      <xdr:col>0</xdr:col>
      <xdr:colOff>132521</xdr:colOff>
      <xdr:row>234</xdr:row>
      <xdr:rowOff>16565</xdr:rowOff>
    </xdr:from>
    <xdr:to>
      <xdr:col>1</xdr:col>
      <xdr:colOff>916194</xdr:colOff>
      <xdr:row>238</xdr:row>
      <xdr:rowOff>133736</xdr:rowOff>
    </xdr:to>
    <xdr:pic>
      <xdr:nvPicPr>
        <xdr:cNvPr id="9" name="image2.png">
          <a:extLst>
            <a:ext uri="{FF2B5EF4-FFF2-40B4-BE49-F238E27FC236}">
              <a16:creationId xmlns:a16="http://schemas.microsoft.com/office/drawing/2014/main" id="{CAF8E65B-C793-4C67-A313-E35B84BB0E9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32521" y="38936543"/>
          <a:ext cx="6092825" cy="77978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74542</xdr:colOff>
      <xdr:row>294</xdr:row>
      <xdr:rowOff>0</xdr:rowOff>
    </xdr:from>
    <xdr:to>
      <xdr:col>1</xdr:col>
      <xdr:colOff>858215</xdr:colOff>
      <xdr:row>298</xdr:row>
      <xdr:rowOff>117172</xdr:rowOff>
    </xdr:to>
    <xdr:pic>
      <xdr:nvPicPr>
        <xdr:cNvPr id="10" name="image2.png">
          <a:extLst>
            <a:ext uri="{FF2B5EF4-FFF2-40B4-BE49-F238E27FC236}">
              <a16:creationId xmlns:a16="http://schemas.microsoft.com/office/drawing/2014/main" id="{763BD86D-041F-41D5-84A9-B6B6ED2F5A3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4542" y="49049609"/>
          <a:ext cx="6092825" cy="77978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2286000</xdr:colOff>
      <xdr:row>239</xdr:row>
      <xdr:rowOff>16565</xdr:rowOff>
    </xdr:from>
    <xdr:to>
      <xdr:col>0</xdr:col>
      <xdr:colOff>3640229</xdr:colOff>
      <xdr:row>246</xdr:row>
      <xdr:rowOff>115957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5221E53-B66D-4FEC-97A8-CBF34FC84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39764804"/>
          <a:ext cx="1354229" cy="1258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9:B260"/>
  <sheetViews>
    <sheetView tabSelected="1" view="pageBreakPreview" zoomScale="115" zoomScaleNormal="100" zoomScaleSheetLayoutView="115" workbookViewId="0">
      <selection activeCell="A248" sqref="A248:XFD248"/>
    </sheetView>
  </sheetViews>
  <sheetFormatPr baseColWidth="10" defaultColWidth="6.85546875" defaultRowHeight="12.75" customHeight="1" x14ac:dyDescent="0.2"/>
  <cols>
    <col min="1" max="1" width="79.5703125" customWidth="1"/>
    <col min="2" max="2" width="15.28515625" customWidth="1"/>
  </cols>
  <sheetData>
    <row r="9" spans="1:2" ht="12.75" customHeight="1" x14ac:dyDescent="0.2">
      <c r="A9" s="5" t="s">
        <v>190</v>
      </c>
      <c r="B9" s="5"/>
    </row>
    <row r="10" spans="1:2" ht="12.75" customHeight="1" x14ac:dyDescent="0.2">
      <c r="A10" s="5" t="s">
        <v>191</v>
      </c>
      <c r="B10" s="5"/>
    </row>
    <row r="11" spans="1:2" ht="12.75" customHeight="1" x14ac:dyDescent="0.2">
      <c r="A11" s="5" t="s">
        <v>192</v>
      </c>
      <c r="B11" s="5"/>
    </row>
    <row r="14" spans="1:2" ht="25.5" customHeight="1" x14ac:dyDescent="0.2">
      <c r="A14" s="3" t="s">
        <v>188</v>
      </c>
      <c r="B14" s="4" t="s">
        <v>189</v>
      </c>
    </row>
    <row r="15" spans="1:2" ht="12.75" customHeight="1" x14ac:dyDescent="0.2">
      <c r="A15" s="10" t="s">
        <v>0</v>
      </c>
      <c r="B15" s="11">
        <f>+B16+B19+B27+B30</f>
        <v>374968000</v>
      </c>
    </row>
    <row r="16" spans="1:2" ht="12.75" customHeight="1" x14ac:dyDescent="0.2">
      <c r="A16" s="6" t="s">
        <v>1</v>
      </c>
      <c r="B16" s="7">
        <f>SUM(B17:B18)</f>
        <v>122338950.41</v>
      </c>
    </row>
    <row r="17" spans="1:2" ht="12.75" customHeight="1" x14ac:dyDescent="0.2">
      <c r="A17" s="1" t="s">
        <v>2</v>
      </c>
      <c r="B17" s="2">
        <v>7005627.5300000003</v>
      </c>
    </row>
    <row r="18" spans="1:2" ht="12.75" customHeight="1" x14ac:dyDescent="0.2">
      <c r="A18" s="1" t="s">
        <v>3</v>
      </c>
      <c r="B18" s="2">
        <v>115333322.88</v>
      </c>
    </row>
    <row r="19" spans="1:2" ht="12.75" customHeight="1" x14ac:dyDescent="0.2">
      <c r="A19" s="6" t="s">
        <v>4</v>
      </c>
      <c r="B19" s="7">
        <f>SUM(B20:B26)</f>
        <v>75749025.420000002</v>
      </c>
    </row>
    <row r="20" spans="1:2" ht="12.75" customHeight="1" x14ac:dyDescent="0.2">
      <c r="A20" s="1" t="s">
        <v>5</v>
      </c>
      <c r="B20" s="2">
        <v>914832.89</v>
      </c>
    </row>
    <row r="21" spans="1:2" ht="12.75" customHeight="1" x14ac:dyDescent="0.2">
      <c r="A21" s="1" t="s">
        <v>6</v>
      </c>
      <c r="B21" s="2">
        <v>7700810.0199999996</v>
      </c>
    </row>
    <row r="22" spans="1:2" ht="12.75" customHeight="1" x14ac:dyDescent="0.2">
      <c r="A22" s="1" t="s">
        <v>7</v>
      </c>
      <c r="B22" s="2">
        <v>3258876.54</v>
      </c>
    </row>
    <row r="23" spans="1:2" ht="12.75" customHeight="1" x14ac:dyDescent="0.2">
      <c r="A23" s="1" t="s">
        <v>8</v>
      </c>
      <c r="B23" s="2">
        <v>13397750.859999999</v>
      </c>
    </row>
    <row r="24" spans="1:2" ht="12.75" customHeight="1" x14ac:dyDescent="0.2">
      <c r="A24" s="1" t="s">
        <v>9</v>
      </c>
      <c r="B24" s="2">
        <v>40503432.25</v>
      </c>
    </row>
    <row r="25" spans="1:2" ht="12.75" customHeight="1" x14ac:dyDescent="0.2">
      <c r="A25" s="1" t="s">
        <v>10</v>
      </c>
      <c r="B25" s="2">
        <v>7373322.8600000003</v>
      </c>
    </row>
    <row r="26" spans="1:2" ht="12.75" customHeight="1" x14ac:dyDescent="0.2">
      <c r="A26" s="1" t="s">
        <v>11</v>
      </c>
      <c r="B26" s="2">
        <v>2600000</v>
      </c>
    </row>
    <row r="27" spans="1:2" ht="12.75" customHeight="1" x14ac:dyDescent="0.2">
      <c r="A27" s="6" t="s">
        <v>12</v>
      </c>
      <c r="B27" s="7">
        <f>SUM(B28:B29)</f>
        <v>35000000</v>
      </c>
    </row>
    <row r="28" spans="1:2" ht="12.75" customHeight="1" x14ac:dyDescent="0.2">
      <c r="A28" s="1" t="s">
        <v>13</v>
      </c>
      <c r="B28" s="2">
        <v>26000000</v>
      </c>
    </row>
    <row r="29" spans="1:2" ht="12.75" customHeight="1" x14ac:dyDescent="0.2">
      <c r="A29" s="1" t="s">
        <v>14</v>
      </c>
      <c r="B29" s="2">
        <v>9000000</v>
      </c>
    </row>
    <row r="30" spans="1:2" ht="12.75" customHeight="1" x14ac:dyDescent="0.2">
      <c r="A30" s="6" t="s">
        <v>15</v>
      </c>
      <c r="B30" s="7">
        <f>SUM(B31:B38)</f>
        <v>141880024.16999999</v>
      </c>
    </row>
    <row r="31" spans="1:2" ht="12.75" customHeight="1" x14ac:dyDescent="0.2">
      <c r="A31" s="1" t="s">
        <v>16</v>
      </c>
      <c r="B31" s="2">
        <v>8128373.8499999996</v>
      </c>
    </row>
    <row r="32" spans="1:2" ht="12.75" customHeight="1" x14ac:dyDescent="0.2">
      <c r="A32" s="1" t="s">
        <v>17</v>
      </c>
      <c r="B32" s="2">
        <v>9884238.8599999994</v>
      </c>
    </row>
    <row r="33" spans="1:2" ht="12.75" customHeight="1" x14ac:dyDescent="0.2">
      <c r="A33" s="1" t="s">
        <v>18</v>
      </c>
      <c r="B33" s="2">
        <v>97906021.540000007</v>
      </c>
    </row>
    <row r="34" spans="1:2" ht="12.75" customHeight="1" x14ac:dyDescent="0.2">
      <c r="A34" s="1" t="s">
        <v>19</v>
      </c>
      <c r="B34" s="2">
        <v>6436038.6500000004</v>
      </c>
    </row>
    <row r="35" spans="1:2" ht="12.75" customHeight="1" x14ac:dyDescent="0.2">
      <c r="A35" s="1" t="s">
        <v>20</v>
      </c>
      <c r="B35" s="2">
        <v>2435096.1800000002</v>
      </c>
    </row>
    <row r="36" spans="1:2" ht="12.75" customHeight="1" x14ac:dyDescent="0.2">
      <c r="A36" s="1" t="s">
        <v>21</v>
      </c>
      <c r="B36" s="2">
        <v>9884238.8599999994</v>
      </c>
    </row>
    <row r="37" spans="1:2" ht="12.75" customHeight="1" x14ac:dyDescent="0.2">
      <c r="A37" s="1" t="s">
        <v>22</v>
      </c>
      <c r="B37" s="2">
        <v>5071094.63</v>
      </c>
    </row>
    <row r="38" spans="1:2" ht="12.75" customHeight="1" x14ac:dyDescent="0.2">
      <c r="A38" s="1" t="s">
        <v>23</v>
      </c>
      <c r="B38" s="2">
        <v>2134921.6</v>
      </c>
    </row>
    <row r="39" spans="1:2" ht="12.75" customHeight="1" x14ac:dyDescent="0.2">
      <c r="A39" s="8" t="s">
        <v>24</v>
      </c>
      <c r="B39" s="9">
        <f>+B40+B48+B69+B80+B85+B93+B88</f>
        <v>45775912.439999998</v>
      </c>
    </row>
    <row r="40" spans="1:2" ht="12.75" customHeight="1" x14ac:dyDescent="0.2">
      <c r="A40" s="6" t="s">
        <v>25</v>
      </c>
      <c r="B40" s="7">
        <f>SUM(B41:B47)</f>
        <v>3516462.44</v>
      </c>
    </row>
    <row r="41" spans="1:2" ht="12.75" customHeight="1" x14ac:dyDescent="0.2">
      <c r="A41" s="1" t="s">
        <v>26</v>
      </c>
      <c r="B41" s="2">
        <v>1424152.44</v>
      </c>
    </row>
    <row r="42" spans="1:2" ht="12.75" customHeight="1" x14ac:dyDescent="0.2">
      <c r="A42" s="1" t="s">
        <v>27</v>
      </c>
      <c r="B42" s="2">
        <v>76000</v>
      </c>
    </row>
    <row r="43" spans="1:2" ht="12.75" customHeight="1" x14ac:dyDescent="0.2">
      <c r="A43" s="1" t="s">
        <v>28</v>
      </c>
      <c r="B43" s="2">
        <v>787000</v>
      </c>
    </row>
    <row r="44" spans="1:2" ht="12.75" customHeight="1" x14ac:dyDescent="0.2">
      <c r="A44" s="1" t="s">
        <v>29</v>
      </c>
      <c r="B44" s="2">
        <v>101320</v>
      </c>
    </row>
    <row r="45" spans="1:2" ht="12.75" customHeight="1" x14ac:dyDescent="0.2">
      <c r="A45" s="1" t="s">
        <v>30</v>
      </c>
      <c r="B45" s="2">
        <v>312990</v>
      </c>
    </row>
    <row r="46" spans="1:2" ht="12.75" customHeight="1" x14ac:dyDescent="0.2">
      <c r="A46" s="1" t="s">
        <v>31</v>
      </c>
      <c r="B46" s="2">
        <v>29000</v>
      </c>
    </row>
    <row r="47" spans="1:2" ht="12.75" customHeight="1" x14ac:dyDescent="0.2">
      <c r="A47" s="1" t="s">
        <v>32</v>
      </c>
      <c r="B47" s="2">
        <v>786000</v>
      </c>
    </row>
    <row r="48" spans="1:2" ht="12.75" customHeight="1" x14ac:dyDescent="0.2">
      <c r="A48" s="6" t="s">
        <v>33</v>
      </c>
      <c r="B48" s="7">
        <f>SUM(B49:B54)</f>
        <v>760000</v>
      </c>
    </row>
    <row r="49" spans="1:2" ht="12.75" customHeight="1" x14ac:dyDescent="0.2">
      <c r="A49" s="1" t="s">
        <v>34</v>
      </c>
      <c r="B49" s="2">
        <v>68000</v>
      </c>
    </row>
    <row r="50" spans="1:2" ht="12.75" customHeight="1" x14ac:dyDescent="0.2">
      <c r="A50" s="1" t="s">
        <v>35</v>
      </c>
      <c r="B50" s="2">
        <v>226300</v>
      </c>
    </row>
    <row r="51" spans="1:2" ht="12.75" customHeight="1" x14ac:dyDescent="0.2">
      <c r="A51" s="1" t="s">
        <v>36</v>
      </c>
      <c r="B51" s="2">
        <v>333200</v>
      </c>
    </row>
    <row r="52" spans="1:2" ht="12.75" customHeight="1" x14ac:dyDescent="0.2">
      <c r="A52" s="1" t="s">
        <v>37</v>
      </c>
      <c r="B52" s="2">
        <v>32500</v>
      </c>
    </row>
    <row r="53" spans="1:2" ht="12.75" customHeight="1" x14ac:dyDescent="0.2">
      <c r="A53" s="1" t="s">
        <v>38</v>
      </c>
      <c r="B53" s="2">
        <v>90000</v>
      </c>
    </row>
    <row r="54" spans="1:2" ht="12.75" customHeight="1" x14ac:dyDescent="0.2">
      <c r="A54" s="1" t="s">
        <v>39</v>
      </c>
      <c r="B54" s="2">
        <v>10000</v>
      </c>
    </row>
    <row r="55" spans="1:2" ht="12.75" customHeight="1" x14ac:dyDescent="0.2">
      <c r="A55" s="14"/>
      <c r="B55" s="2"/>
    </row>
    <row r="56" spans="1:2" ht="12.75" customHeight="1" x14ac:dyDescent="0.2">
      <c r="A56" s="14"/>
      <c r="B56" s="2"/>
    </row>
    <row r="57" spans="1:2" ht="12.75" customHeight="1" x14ac:dyDescent="0.2">
      <c r="A57" s="14"/>
      <c r="B57" s="2"/>
    </row>
    <row r="58" spans="1:2" ht="12.75" customHeight="1" x14ac:dyDescent="0.2">
      <c r="A58" s="14"/>
      <c r="B58" s="2"/>
    </row>
    <row r="59" spans="1:2" ht="12.75" customHeight="1" x14ac:dyDescent="0.2">
      <c r="A59" s="14"/>
      <c r="B59" s="2"/>
    </row>
    <row r="60" spans="1:2" ht="12.75" customHeight="1" x14ac:dyDescent="0.2">
      <c r="A60" s="14"/>
      <c r="B60" s="2"/>
    </row>
    <row r="61" spans="1:2" ht="12.75" customHeight="1" x14ac:dyDescent="0.2">
      <c r="A61" s="14"/>
      <c r="B61" s="2"/>
    </row>
    <row r="62" spans="1:2" ht="12.75" customHeight="1" x14ac:dyDescent="0.2">
      <c r="A62" s="14"/>
      <c r="B62" s="2"/>
    </row>
    <row r="63" spans="1:2" ht="12.75" customHeight="1" x14ac:dyDescent="0.2">
      <c r="A63" s="14"/>
      <c r="B63" s="2"/>
    </row>
    <row r="64" spans="1:2" ht="12.75" customHeight="1" x14ac:dyDescent="0.2">
      <c r="A64" s="14"/>
      <c r="B64" s="2"/>
    </row>
    <row r="65" spans="1:2" ht="12.75" customHeight="1" x14ac:dyDescent="0.2">
      <c r="A65" s="14"/>
      <c r="B65" s="2"/>
    </row>
    <row r="66" spans="1:2" ht="12.75" customHeight="1" x14ac:dyDescent="0.2">
      <c r="A66" s="14"/>
      <c r="B66" s="2"/>
    </row>
    <row r="67" spans="1:2" ht="12.75" customHeight="1" x14ac:dyDescent="0.2">
      <c r="A67" s="14"/>
      <c r="B67" s="2"/>
    </row>
    <row r="68" spans="1:2" ht="12.75" customHeight="1" x14ac:dyDescent="0.2">
      <c r="A68" s="14"/>
      <c r="B68" s="2"/>
    </row>
    <row r="69" spans="1:2" ht="12.75" customHeight="1" x14ac:dyDescent="0.2">
      <c r="A69" s="6" t="s">
        <v>40</v>
      </c>
      <c r="B69" s="7">
        <f>SUM(B70:B79)</f>
        <v>9086750</v>
      </c>
    </row>
    <row r="70" spans="1:2" ht="12.75" customHeight="1" x14ac:dyDescent="0.2">
      <c r="A70" s="1" t="s">
        <v>41</v>
      </c>
      <c r="B70" s="2">
        <v>80000</v>
      </c>
    </row>
    <row r="71" spans="1:2" ht="12.75" customHeight="1" x14ac:dyDescent="0.2">
      <c r="A71" s="1" t="s">
        <v>42</v>
      </c>
      <c r="B71" s="2">
        <v>90000</v>
      </c>
    </row>
    <row r="72" spans="1:2" ht="12.75" customHeight="1" x14ac:dyDescent="0.2">
      <c r="A72" s="1" t="s">
        <v>43</v>
      </c>
      <c r="B72" s="2">
        <v>70000</v>
      </c>
    </row>
    <row r="73" spans="1:2" ht="12.75" customHeight="1" x14ac:dyDescent="0.2">
      <c r="A73" s="1" t="s">
        <v>44</v>
      </c>
      <c r="B73" s="2">
        <v>170000</v>
      </c>
    </row>
    <row r="74" spans="1:2" ht="12.75" customHeight="1" x14ac:dyDescent="0.2">
      <c r="A74" s="1" t="s">
        <v>45</v>
      </c>
      <c r="B74" s="2">
        <v>36250</v>
      </c>
    </row>
    <row r="75" spans="1:2" ht="12.75" customHeight="1" x14ac:dyDescent="0.2">
      <c r="A75" s="1" t="s">
        <v>46</v>
      </c>
      <c r="B75" s="2">
        <v>3812500</v>
      </c>
    </row>
    <row r="76" spans="1:2" ht="12.75" customHeight="1" x14ac:dyDescent="0.2">
      <c r="A76" s="1" t="s">
        <v>47</v>
      </c>
      <c r="B76" s="2">
        <v>1075000</v>
      </c>
    </row>
    <row r="77" spans="1:2" ht="12.75" customHeight="1" x14ac:dyDescent="0.2">
      <c r="A77" s="1" t="s">
        <v>48</v>
      </c>
      <c r="B77" s="2">
        <v>18000</v>
      </c>
    </row>
    <row r="78" spans="1:2" ht="12.75" customHeight="1" x14ac:dyDescent="0.2">
      <c r="A78" s="1" t="s">
        <v>49</v>
      </c>
      <c r="B78" s="2">
        <v>1685000</v>
      </c>
    </row>
    <row r="79" spans="1:2" ht="12.75" customHeight="1" x14ac:dyDescent="0.2">
      <c r="A79" s="1" t="s">
        <v>50</v>
      </c>
      <c r="B79" s="2">
        <v>2050000</v>
      </c>
    </row>
    <row r="80" spans="1:2" ht="12.75" customHeight="1" x14ac:dyDescent="0.2">
      <c r="A80" s="6" t="s">
        <v>51</v>
      </c>
      <c r="B80" s="7">
        <f>SUM(B81:B84)</f>
        <v>505200</v>
      </c>
    </row>
    <row r="81" spans="1:2" ht="12.75" customHeight="1" x14ac:dyDescent="0.2">
      <c r="A81" s="1" t="s">
        <v>52</v>
      </c>
      <c r="B81" s="2">
        <v>20000</v>
      </c>
    </row>
    <row r="82" spans="1:2" ht="12.75" customHeight="1" x14ac:dyDescent="0.2">
      <c r="A82" s="1" t="s">
        <v>53</v>
      </c>
      <c r="B82" s="2">
        <v>91200</v>
      </c>
    </row>
    <row r="83" spans="1:2" ht="12.75" customHeight="1" x14ac:dyDescent="0.2">
      <c r="A83" s="1" t="s">
        <v>54</v>
      </c>
      <c r="B83" s="2">
        <v>139000</v>
      </c>
    </row>
    <row r="84" spans="1:2" ht="12.75" customHeight="1" x14ac:dyDescent="0.2">
      <c r="A84" s="1" t="s">
        <v>55</v>
      </c>
      <c r="B84" s="2">
        <v>255000</v>
      </c>
    </row>
    <row r="85" spans="1:2" ht="12.75" customHeight="1" x14ac:dyDescent="0.2">
      <c r="A85" s="6" t="s">
        <v>56</v>
      </c>
      <c r="B85" s="7">
        <f>SUM(B86:B87)</f>
        <v>21607000</v>
      </c>
    </row>
    <row r="86" spans="1:2" ht="12.75" customHeight="1" x14ac:dyDescent="0.2">
      <c r="A86" s="1" t="s">
        <v>57</v>
      </c>
      <c r="B86" s="2">
        <v>20727000</v>
      </c>
    </row>
    <row r="87" spans="1:2" ht="12.75" customHeight="1" x14ac:dyDescent="0.2">
      <c r="A87" s="1" t="s">
        <v>58</v>
      </c>
      <c r="B87" s="2">
        <v>880000</v>
      </c>
    </row>
    <row r="88" spans="1:2" ht="12.75" customHeight="1" x14ac:dyDescent="0.2">
      <c r="A88" s="6" t="s">
        <v>59</v>
      </c>
      <c r="B88" s="7">
        <f>SUM(B89:B92)</f>
        <v>4562000</v>
      </c>
    </row>
    <row r="89" spans="1:2" ht="12.75" customHeight="1" x14ac:dyDescent="0.2">
      <c r="A89" s="1" t="s">
        <v>60</v>
      </c>
      <c r="B89" s="2">
        <v>2752000</v>
      </c>
    </row>
    <row r="90" spans="1:2" ht="12.75" customHeight="1" x14ac:dyDescent="0.2">
      <c r="A90" s="1" t="s">
        <v>61</v>
      </c>
      <c r="B90" s="2">
        <v>1755000</v>
      </c>
    </row>
    <row r="91" spans="1:2" ht="12.75" customHeight="1" x14ac:dyDescent="0.2">
      <c r="A91" s="1" t="s">
        <v>62</v>
      </c>
      <c r="B91" s="2">
        <v>40000</v>
      </c>
    </row>
    <row r="92" spans="1:2" ht="12.75" customHeight="1" x14ac:dyDescent="0.2">
      <c r="A92" s="1" t="s">
        <v>63</v>
      </c>
      <c r="B92" s="2">
        <v>15000</v>
      </c>
    </row>
    <row r="93" spans="1:2" ht="12.75" customHeight="1" x14ac:dyDescent="0.2">
      <c r="A93" s="6" t="s">
        <v>64</v>
      </c>
      <c r="B93" s="7">
        <f>SUM(B94:B100)</f>
        <v>5738500</v>
      </c>
    </row>
    <row r="94" spans="1:2" ht="12.75" customHeight="1" x14ac:dyDescent="0.2">
      <c r="A94" s="1" t="s">
        <v>65</v>
      </c>
      <c r="B94" s="2">
        <v>473000</v>
      </c>
    </row>
    <row r="95" spans="1:2" ht="12.75" customHeight="1" x14ac:dyDescent="0.2">
      <c r="A95" s="1" t="s">
        <v>66</v>
      </c>
      <c r="B95" s="2">
        <v>101000</v>
      </c>
    </row>
    <row r="96" spans="1:2" ht="12.75" customHeight="1" x14ac:dyDescent="0.2">
      <c r="A96" s="1" t="s">
        <v>67</v>
      </c>
      <c r="B96" s="2">
        <v>11000</v>
      </c>
    </row>
    <row r="97" spans="1:2" ht="12.75" customHeight="1" x14ac:dyDescent="0.2">
      <c r="A97" s="1" t="s">
        <v>68</v>
      </c>
      <c r="B97" s="2">
        <v>3498500</v>
      </c>
    </row>
    <row r="98" spans="1:2" ht="12.75" customHeight="1" x14ac:dyDescent="0.2">
      <c r="A98" s="1" t="s">
        <v>69</v>
      </c>
      <c r="B98" s="2">
        <v>30000</v>
      </c>
    </row>
    <row r="99" spans="1:2" ht="12.75" customHeight="1" x14ac:dyDescent="0.2">
      <c r="A99" s="1" t="s">
        <v>70</v>
      </c>
      <c r="B99" s="2">
        <v>1595000</v>
      </c>
    </row>
    <row r="100" spans="1:2" ht="12.75" customHeight="1" x14ac:dyDescent="0.2">
      <c r="A100" s="1" t="s">
        <v>71</v>
      </c>
      <c r="B100" s="2">
        <v>30000</v>
      </c>
    </row>
    <row r="101" spans="1:2" ht="12.75" customHeight="1" x14ac:dyDescent="0.2">
      <c r="A101" s="10" t="s">
        <v>72</v>
      </c>
      <c r="B101" s="11">
        <f>+B102+B110+B129+B141+B145+B159+B165+B187+B194</f>
        <v>112905500</v>
      </c>
    </row>
    <row r="102" spans="1:2" ht="12.75" customHeight="1" x14ac:dyDescent="0.2">
      <c r="A102" s="6" t="s">
        <v>73</v>
      </c>
      <c r="B102" s="7">
        <f>SUM(B103:B109)</f>
        <v>29522000</v>
      </c>
    </row>
    <row r="103" spans="1:2" ht="12.75" customHeight="1" x14ac:dyDescent="0.2">
      <c r="A103" s="1" t="s">
        <v>74</v>
      </c>
      <c r="B103" s="2">
        <v>24600000</v>
      </c>
    </row>
    <row r="104" spans="1:2" ht="12.75" customHeight="1" x14ac:dyDescent="0.2">
      <c r="A104" s="1" t="s">
        <v>75</v>
      </c>
      <c r="B104" s="2">
        <v>40000</v>
      </c>
    </row>
    <row r="105" spans="1:2" ht="12.75" customHeight="1" x14ac:dyDescent="0.2">
      <c r="A105" s="1" t="s">
        <v>76</v>
      </c>
      <c r="B105" s="2">
        <v>3500000</v>
      </c>
    </row>
    <row r="106" spans="1:2" ht="12.75" customHeight="1" x14ac:dyDescent="0.2">
      <c r="A106" s="1" t="s">
        <v>77</v>
      </c>
      <c r="B106" s="2">
        <v>600000</v>
      </c>
    </row>
    <row r="107" spans="1:2" ht="12.75" customHeight="1" x14ac:dyDescent="0.2">
      <c r="A107" s="1" t="s">
        <v>78</v>
      </c>
      <c r="B107" s="2">
        <v>15000</v>
      </c>
    </row>
    <row r="108" spans="1:2" ht="12.75" customHeight="1" x14ac:dyDescent="0.2">
      <c r="A108" s="1" t="s">
        <v>79</v>
      </c>
      <c r="B108" s="2">
        <v>700000</v>
      </c>
    </row>
    <row r="109" spans="1:2" ht="12.75" customHeight="1" x14ac:dyDescent="0.2">
      <c r="A109" s="1" t="s">
        <v>80</v>
      </c>
      <c r="B109" s="2">
        <v>67000</v>
      </c>
    </row>
    <row r="110" spans="1:2" ht="12.75" customHeight="1" x14ac:dyDescent="0.2">
      <c r="A110" s="6" t="s">
        <v>81</v>
      </c>
      <c r="B110" s="7">
        <f>SUM(B111:B113)</f>
        <v>1437000</v>
      </c>
    </row>
    <row r="111" spans="1:2" ht="12.75" customHeight="1" x14ac:dyDescent="0.2">
      <c r="A111" s="1" t="s">
        <v>82</v>
      </c>
      <c r="B111" s="2">
        <v>700000</v>
      </c>
    </row>
    <row r="112" spans="1:2" ht="12.75" customHeight="1" x14ac:dyDescent="0.2">
      <c r="A112" s="1" t="s">
        <v>83</v>
      </c>
      <c r="B112" s="2">
        <v>142000</v>
      </c>
    </row>
    <row r="113" spans="1:2" ht="12.75" customHeight="1" x14ac:dyDescent="0.2">
      <c r="A113" s="1" t="s">
        <v>84</v>
      </c>
      <c r="B113" s="2">
        <v>595000</v>
      </c>
    </row>
    <row r="114" spans="1:2" ht="12.75" customHeight="1" x14ac:dyDescent="0.2">
      <c r="A114" s="14"/>
      <c r="B114" s="2"/>
    </row>
    <row r="115" spans="1:2" ht="12.75" customHeight="1" x14ac:dyDescent="0.2">
      <c r="A115" s="14"/>
      <c r="B115" s="2"/>
    </row>
    <row r="116" spans="1:2" ht="12.75" customHeight="1" x14ac:dyDescent="0.2">
      <c r="A116" s="14"/>
      <c r="B116" s="2"/>
    </row>
    <row r="117" spans="1:2" ht="12.75" customHeight="1" x14ac:dyDescent="0.2">
      <c r="A117" s="14"/>
      <c r="B117" s="2"/>
    </row>
    <row r="118" spans="1:2" ht="12.75" customHeight="1" x14ac:dyDescent="0.2">
      <c r="A118" s="14"/>
      <c r="B118" s="2"/>
    </row>
    <row r="119" spans="1:2" ht="12.75" customHeight="1" x14ac:dyDescent="0.2">
      <c r="A119" s="14"/>
      <c r="B119" s="2"/>
    </row>
    <row r="120" spans="1:2" ht="12.75" customHeight="1" x14ac:dyDescent="0.2">
      <c r="A120" s="14"/>
      <c r="B120" s="2"/>
    </row>
    <row r="121" spans="1:2" ht="12.75" customHeight="1" x14ac:dyDescent="0.2">
      <c r="A121" s="14"/>
      <c r="B121" s="2"/>
    </row>
    <row r="122" spans="1:2" ht="12.75" customHeight="1" x14ac:dyDescent="0.2">
      <c r="A122" s="14"/>
      <c r="B122" s="2"/>
    </row>
    <row r="123" spans="1:2" ht="12.75" customHeight="1" x14ac:dyDescent="0.2">
      <c r="A123" s="14"/>
      <c r="B123" s="2"/>
    </row>
    <row r="124" spans="1:2" ht="12.75" customHeight="1" x14ac:dyDescent="0.2">
      <c r="A124" s="14"/>
      <c r="B124" s="2"/>
    </row>
    <row r="125" spans="1:2" ht="12.75" customHeight="1" x14ac:dyDescent="0.2">
      <c r="A125" s="14"/>
      <c r="B125" s="2"/>
    </row>
    <row r="126" spans="1:2" ht="12.75" customHeight="1" x14ac:dyDescent="0.2">
      <c r="A126" s="14"/>
      <c r="B126" s="2"/>
    </row>
    <row r="127" spans="1:2" ht="12.75" customHeight="1" x14ac:dyDescent="0.2">
      <c r="A127" s="14"/>
      <c r="B127" s="2"/>
    </row>
    <row r="128" spans="1:2" ht="12.75" customHeight="1" x14ac:dyDescent="0.2">
      <c r="A128" s="14"/>
      <c r="B128" s="2"/>
    </row>
    <row r="129" spans="1:2" ht="12.75" customHeight="1" x14ac:dyDescent="0.2">
      <c r="A129" s="6" t="s">
        <v>85</v>
      </c>
      <c r="B129" s="7">
        <f>SUM(B130:B140)</f>
        <v>19075500</v>
      </c>
    </row>
    <row r="130" spans="1:2" ht="12.75" customHeight="1" x14ac:dyDescent="0.2">
      <c r="A130" s="1" t="s">
        <v>86</v>
      </c>
      <c r="B130" s="2">
        <v>2419000</v>
      </c>
    </row>
    <row r="131" spans="1:2" ht="12.75" customHeight="1" x14ac:dyDescent="0.2">
      <c r="A131" s="1" t="s">
        <v>87</v>
      </c>
      <c r="B131" s="2">
        <v>25000</v>
      </c>
    </row>
    <row r="132" spans="1:2" ht="12.75" customHeight="1" x14ac:dyDescent="0.2">
      <c r="A132" s="1" t="s">
        <v>88</v>
      </c>
      <c r="B132" s="2">
        <v>2000000</v>
      </c>
    </row>
    <row r="133" spans="1:2" ht="12.75" customHeight="1" x14ac:dyDescent="0.2">
      <c r="A133" s="1" t="s">
        <v>89</v>
      </c>
      <c r="B133" s="2">
        <v>1000000</v>
      </c>
    </row>
    <row r="134" spans="1:2" ht="12.75" customHeight="1" x14ac:dyDescent="0.2">
      <c r="A134" s="1" t="s">
        <v>90</v>
      </c>
      <c r="B134" s="2">
        <v>6220000</v>
      </c>
    </row>
    <row r="135" spans="1:2" ht="12.75" customHeight="1" x14ac:dyDescent="0.2">
      <c r="A135" s="1" t="s">
        <v>91</v>
      </c>
      <c r="B135" s="2">
        <v>130000</v>
      </c>
    </row>
    <row r="136" spans="1:2" ht="12.75" customHeight="1" x14ac:dyDescent="0.2">
      <c r="A136" s="1" t="s">
        <v>92</v>
      </c>
      <c r="B136" s="2">
        <v>1726500</v>
      </c>
    </row>
    <row r="137" spans="1:2" ht="12.75" customHeight="1" x14ac:dyDescent="0.2">
      <c r="A137" s="1" t="s">
        <v>93</v>
      </c>
      <c r="B137" s="2">
        <v>100000</v>
      </c>
    </row>
    <row r="138" spans="1:2" ht="12.75" customHeight="1" x14ac:dyDescent="0.2">
      <c r="A138" s="1" t="s">
        <v>94</v>
      </c>
      <c r="B138" s="2">
        <v>110000</v>
      </c>
    </row>
    <row r="139" spans="1:2" ht="12.75" customHeight="1" x14ac:dyDescent="0.2">
      <c r="A139" s="1" t="s">
        <v>95</v>
      </c>
      <c r="B139" s="2">
        <v>3916000</v>
      </c>
    </row>
    <row r="140" spans="1:2" ht="12.75" customHeight="1" x14ac:dyDescent="0.2">
      <c r="A140" s="1" t="s">
        <v>96</v>
      </c>
      <c r="B140" s="2">
        <v>1429000</v>
      </c>
    </row>
    <row r="141" spans="1:2" ht="12.75" customHeight="1" x14ac:dyDescent="0.2">
      <c r="A141" s="6" t="s">
        <v>97</v>
      </c>
      <c r="B141" s="7">
        <f>SUM(B142:B144)</f>
        <v>3350000</v>
      </c>
    </row>
    <row r="142" spans="1:2" ht="12.75" customHeight="1" x14ac:dyDescent="0.2">
      <c r="A142" s="1" t="s">
        <v>98</v>
      </c>
      <c r="B142" s="2">
        <v>1300000</v>
      </c>
    </row>
    <row r="143" spans="1:2" ht="12.75" customHeight="1" x14ac:dyDescent="0.2">
      <c r="A143" s="1" t="s">
        <v>99</v>
      </c>
      <c r="B143" s="2">
        <v>50000</v>
      </c>
    </row>
    <row r="144" spans="1:2" ht="12.75" customHeight="1" x14ac:dyDescent="0.2">
      <c r="A144" s="1" t="s">
        <v>100</v>
      </c>
      <c r="B144" s="2">
        <v>2000000</v>
      </c>
    </row>
    <row r="145" spans="1:2" ht="12.75" customHeight="1" x14ac:dyDescent="0.2">
      <c r="A145" s="6" t="s">
        <v>101</v>
      </c>
      <c r="B145" s="7">
        <f>SUM(B146:B158)</f>
        <v>47536700</v>
      </c>
    </row>
    <row r="146" spans="1:2" ht="12.75" customHeight="1" x14ac:dyDescent="0.2">
      <c r="A146" s="1" t="s">
        <v>102</v>
      </c>
      <c r="B146" s="2">
        <v>5515000</v>
      </c>
    </row>
    <row r="147" spans="1:2" ht="12.75" customHeight="1" x14ac:dyDescent="0.2">
      <c r="A147" s="1" t="s">
        <v>103</v>
      </c>
      <c r="B147" s="2">
        <v>14000</v>
      </c>
    </row>
    <row r="148" spans="1:2" ht="12.75" customHeight="1" x14ac:dyDescent="0.2">
      <c r="A148" s="1" t="s">
        <v>104</v>
      </c>
      <c r="B148" s="2">
        <v>132700</v>
      </c>
    </row>
    <row r="149" spans="1:2" ht="12.75" customHeight="1" x14ac:dyDescent="0.2">
      <c r="A149" s="1" t="s">
        <v>105</v>
      </c>
      <c r="B149" s="2">
        <v>6000</v>
      </c>
    </row>
    <row r="150" spans="1:2" ht="12.75" customHeight="1" x14ac:dyDescent="0.2">
      <c r="A150" s="1" t="s">
        <v>106</v>
      </c>
      <c r="B150" s="2">
        <v>4192000</v>
      </c>
    </row>
    <row r="151" spans="1:2" ht="12.75" customHeight="1" x14ac:dyDescent="0.2">
      <c r="A151" s="1" t="s">
        <v>107</v>
      </c>
      <c r="B151" s="2">
        <v>200000</v>
      </c>
    </row>
    <row r="152" spans="1:2" ht="12.75" customHeight="1" x14ac:dyDescent="0.2">
      <c r="A152" s="1" t="s">
        <v>108</v>
      </c>
      <c r="B152" s="2">
        <v>1150000</v>
      </c>
    </row>
    <row r="153" spans="1:2" ht="12.75" customHeight="1" x14ac:dyDescent="0.2">
      <c r="A153" s="1" t="s">
        <v>109</v>
      </c>
      <c r="B153" s="2">
        <v>45000</v>
      </c>
    </row>
    <row r="154" spans="1:2" ht="12.75" customHeight="1" x14ac:dyDescent="0.2">
      <c r="A154" s="1" t="s">
        <v>110</v>
      </c>
      <c r="B154" s="2">
        <v>50000</v>
      </c>
    </row>
    <row r="155" spans="1:2" ht="12.75" customHeight="1" x14ac:dyDescent="0.2">
      <c r="A155" s="1" t="s">
        <v>111</v>
      </c>
      <c r="B155" s="2">
        <v>100000</v>
      </c>
    </row>
    <row r="156" spans="1:2" ht="12.75" customHeight="1" x14ac:dyDescent="0.2">
      <c r="A156" s="1" t="s">
        <v>112</v>
      </c>
      <c r="B156" s="2">
        <v>12000</v>
      </c>
    </row>
    <row r="157" spans="1:2" ht="12.75" customHeight="1" x14ac:dyDescent="0.2">
      <c r="A157" s="1" t="s">
        <v>113</v>
      </c>
      <c r="B157" s="2">
        <v>36000000</v>
      </c>
    </row>
    <row r="158" spans="1:2" ht="12.75" customHeight="1" x14ac:dyDescent="0.2">
      <c r="A158" s="1" t="s">
        <v>114</v>
      </c>
      <c r="B158" s="2">
        <v>120000</v>
      </c>
    </row>
    <row r="159" spans="1:2" ht="12.75" customHeight="1" x14ac:dyDescent="0.2">
      <c r="A159" s="6" t="s">
        <v>115</v>
      </c>
      <c r="B159" s="7">
        <f>SUM(B160:B164)</f>
        <v>6277000</v>
      </c>
    </row>
    <row r="160" spans="1:2" ht="12.75" customHeight="1" x14ac:dyDescent="0.2">
      <c r="A160" s="1" t="s">
        <v>116</v>
      </c>
      <c r="B160" s="2">
        <v>5180000</v>
      </c>
    </row>
    <row r="161" spans="1:2" ht="12.75" customHeight="1" x14ac:dyDescent="0.2">
      <c r="A161" s="1" t="s">
        <v>117</v>
      </c>
      <c r="B161" s="2">
        <v>20000</v>
      </c>
    </row>
    <row r="162" spans="1:2" ht="12.75" customHeight="1" x14ac:dyDescent="0.2">
      <c r="A162" s="1" t="s">
        <v>118</v>
      </c>
      <c r="B162" s="2">
        <v>400000</v>
      </c>
    </row>
    <row r="163" spans="1:2" ht="12.75" customHeight="1" x14ac:dyDescent="0.2">
      <c r="A163" s="1" t="s">
        <v>119</v>
      </c>
      <c r="B163" s="2">
        <v>450000</v>
      </c>
    </row>
    <row r="164" spans="1:2" ht="12.75" customHeight="1" x14ac:dyDescent="0.2">
      <c r="A164" s="1" t="s">
        <v>120</v>
      </c>
      <c r="B164" s="2">
        <v>227000</v>
      </c>
    </row>
    <row r="165" spans="1:2" ht="12.75" customHeight="1" x14ac:dyDescent="0.2">
      <c r="A165" s="6" t="s">
        <v>121</v>
      </c>
      <c r="B165" s="7">
        <f>SUM(B166:B172)</f>
        <v>1162250</v>
      </c>
    </row>
    <row r="166" spans="1:2" ht="12.75" customHeight="1" x14ac:dyDescent="0.2">
      <c r="A166" s="1" t="s">
        <v>122</v>
      </c>
      <c r="B166" s="2">
        <v>347500</v>
      </c>
    </row>
    <row r="167" spans="1:2" ht="12.75" customHeight="1" x14ac:dyDescent="0.2">
      <c r="A167" s="1" t="s">
        <v>123</v>
      </c>
      <c r="B167" s="2">
        <v>44500</v>
      </c>
    </row>
    <row r="168" spans="1:2" ht="12.75" customHeight="1" x14ac:dyDescent="0.2">
      <c r="A168" s="1" t="s">
        <v>124</v>
      </c>
      <c r="B168" s="2">
        <v>369000</v>
      </c>
    </row>
    <row r="169" spans="1:2" ht="12.75" customHeight="1" x14ac:dyDescent="0.2">
      <c r="A169" s="1" t="s">
        <v>125</v>
      </c>
      <c r="B169" s="2">
        <v>210000</v>
      </c>
    </row>
    <row r="170" spans="1:2" ht="12.75" customHeight="1" x14ac:dyDescent="0.2">
      <c r="A170" s="1" t="s">
        <v>126</v>
      </c>
      <c r="B170" s="2">
        <v>10000</v>
      </c>
    </row>
    <row r="171" spans="1:2" ht="12.75" customHeight="1" x14ac:dyDescent="0.2">
      <c r="A171" s="1" t="s">
        <v>127</v>
      </c>
      <c r="B171" s="2">
        <v>20000</v>
      </c>
    </row>
    <row r="172" spans="1:2" ht="12.75" customHeight="1" x14ac:dyDescent="0.2">
      <c r="A172" s="1" t="s">
        <v>128</v>
      </c>
      <c r="B172" s="2">
        <v>161250</v>
      </c>
    </row>
    <row r="173" spans="1:2" ht="12.75" customHeight="1" x14ac:dyDescent="0.2">
      <c r="A173" s="14"/>
      <c r="B173" s="2"/>
    </row>
    <row r="174" spans="1:2" ht="12.75" customHeight="1" x14ac:dyDescent="0.2">
      <c r="A174" s="14"/>
      <c r="B174" s="2"/>
    </row>
    <row r="175" spans="1:2" ht="12.75" customHeight="1" x14ac:dyDescent="0.2">
      <c r="A175" s="14"/>
      <c r="B175" s="2"/>
    </row>
    <row r="176" spans="1:2" ht="12.75" customHeight="1" x14ac:dyDescent="0.2">
      <c r="A176" s="14"/>
      <c r="B176" s="2"/>
    </row>
    <row r="177" spans="1:2" ht="12.75" customHeight="1" x14ac:dyDescent="0.2">
      <c r="A177" s="14"/>
      <c r="B177" s="2"/>
    </row>
    <row r="178" spans="1:2" ht="12.75" customHeight="1" x14ac:dyDescent="0.2">
      <c r="A178" s="14"/>
      <c r="B178" s="2"/>
    </row>
    <row r="179" spans="1:2" ht="12.75" customHeight="1" x14ac:dyDescent="0.2">
      <c r="A179" s="14"/>
      <c r="B179" s="2"/>
    </row>
    <row r="180" spans="1:2" ht="12.75" customHeight="1" x14ac:dyDescent="0.2">
      <c r="A180" s="14"/>
      <c r="B180" s="2"/>
    </row>
    <row r="181" spans="1:2" ht="12.75" customHeight="1" x14ac:dyDescent="0.2">
      <c r="A181" s="14"/>
      <c r="B181" s="2"/>
    </row>
    <row r="182" spans="1:2" ht="12.75" customHeight="1" x14ac:dyDescent="0.2">
      <c r="A182" s="14"/>
      <c r="B182" s="2"/>
    </row>
    <row r="183" spans="1:2" ht="12.75" customHeight="1" x14ac:dyDescent="0.2">
      <c r="A183" s="14"/>
      <c r="B183" s="2"/>
    </row>
    <row r="184" spans="1:2" ht="12.75" customHeight="1" x14ac:dyDescent="0.2">
      <c r="A184" s="14"/>
      <c r="B184" s="2"/>
    </row>
    <row r="185" spans="1:2" ht="12.75" customHeight="1" x14ac:dyDescent="0.2">
      <c r="A185" s="14"/>
      <c r="B185" s="2"/>
    </row>
    <row r="186" spans="1:2" ht="12.75" customHeight="1" x14ac:dyDescent="0.2">
      <c r="A186" s="14"/>
      <c r="B186" s="2"/>
    </row>
    <row r="187" spans="1:2" ht="12.75" customHeight="1" x14ac:dyDescent="0.2">
      <c r="A187" s="6" t="s">
        <v>129</v>
      </c>
      <c r="B187" s="7">
        <f>SUM(B188:B193)</f>
        <v>2720050</v>
      </c>
    </row>
    <row r="188" spans="1:2" ht="12.75" customHeight="1" x14ac:dyDescent="0.2">
      <c r="A188" s="1" t="s">
        <v>130</v>
      </c>
      <c r="B188" s="2">
        <v>500000</v>
      </c>
    </row>
    <row r="189" spans="1:2" ht="12.75" customHeight="1" x14ac:dyDescent="0.2">
      <c r="A189" s="1" t="s">
        <v>131</v>
      </c>
      <c r="B189" s="2">
        <v>1804250</v>
      </c>
    </row>
    <row r="190" spans="1:2" ht="12.75" customHeight="1" x14ac:dyDescent="0.2">
      <c r="A190" s="1" t="s">
        <v>132</v>
      </c>
      <c r="B190" s="2">
        <v>15000</v>
      </c>
    </row>
    <row r="191" spans="1:2" ht="12.75" customHeight="1" x14ac:dyDescent="0.2">
      <c r="A191" s="1" t="s">
        <v>133</v>
      </c>
      <c r="B191" s="2">
        <v>290800</v>
      </c>
    </row>
    <row r="192" spans="1:2" ht="12.75" customHeight="1" x14ac:dyDescent="0.2">
      <c r="A192" s="1" t="s">
        <v>134</v>
      </c>
      <c r="B192" s="2">
        <v>100000</v>
      </c>
    </row>
    <row r="193" spans="1:2" ht="12.75" customHeight="1" x14ac:dyDescent="0.2">
      <c r="A193" s="1" t="s">
        <v>135</v>
      </c>
      <c r="B193" s="2">
        <v>10000</v>
      </c>
    </row>
    <row r="194" spans="1:2" ht="12.75" customHeight="1" x14ac:dyDescent="0.2">
      <c r="A194" s="6" t="s">
        <v>136</v>
      </c>
      <c r="B194" s="7">
        <f>SUM(B195:B198)</f>
        <v>1825000</v>
      </c>
    </row>
    <row r="195" spans="1:2" ht="12.75" customHeight="1" x14ac:dyDescent="0.2">
      <c r="A195" s="1" t="s">
        <v>137</v>
      </c>
      <c r="B195" s="2">
        <v>100000</v>
      </c>
    </row>
    <row r="196" spans="1:2" ht="12.75" customHeight="1" x14ac:dyDescent="0.2">
      <c r="A196" s="1" t="s">
        <v>138</v>
      </c>
      <c r="B196" s="2">
        <v>25000</v>
      </c>
    </row>
    <row r="197" spans="1:2" ht="12.75" customHeight="1" x14ac:dyDescent="0.2">
      <c r="A197" s="1" t="s">
        <v>139</v>
      </c>
      <c r="B197" s="2">
        <v>200000</v>
      </c>
    </row>
    <row r="198" spans="1:2" ht="12.75" customHeight="1" x14ac:dyDescent="0.2">
      <c r="A198" s="1" t="s">
        <v>140</v>
      </c>
      <c r="B198" s="2">
        <v>1500000</v>
      </c>
    </row>
    <row r="199" spans="1:2" ht="12.75" customHeight="1" x14ac:dyDescent="0.2">
      <c r="A199" s="10" t="s">
        <v>141</v>
      </c>
      <c r="B199" s="11">
        <f>+B200+B202+B206+B208</f>
        <v>52018598.43</v>
      </c>
    </row>
    <row r="200" spans="1:2" ht="12.75" customHeight="1" x14ac:dyDescent="0.2">
      <c r="A200" s="6" t="s">
        <v>142</v>
      </c>
      <c r="B200" s="7">
        <f>+B201</f>
        <v>41268598.43</v>
      </c>
    </row>
    <row r="201" spans="1:2" ht="12.75" customHeight="1" x14ac:dyDescent="0.2">
      <c r="A201" s="1" t="s">
        <v>143</v>
      </c>
      <c r="B201" s="2">
        <v>41268598.43</v>
      </c>
    </row>
    <row r="202" spans="1:2" ht="12.75" customHeight="1" x14ac:dyDescent="0.2">
      <c r="A202" s="6" t="s">
        <v>144</v>
      </c>
      <c r="B202" s="7">
        <f>SUM(B203:B205)</f>
        <v>8650000</v>
      </c>
    </row>
    <row r="203" spans="1:2" ht="12.75" customHeight="1" x14ac:dyDescent="0.2">
      <c r="A203" s="1" t="s">
        <v>145</v>
      </c>
      <c r="B203" s="2">
        <v>4000000</v>
      </c>
    </row>
    <row r="204" spans="1:2" ht="12.75" customHeight="1" x14ac:dyDescent="0.2">
      <c r="A204" s="1" t="s">
        <v>146</v>
      </c>
      <c r="B204" s="2">
        <v>4050000</v>
      </c>
    </row>
    <row r="205" spans="1:2" ht="12.75" customHeight="1" x14ac:dyDescent="0.2">
      <c r="A205" s="1" t="s">
        <v>147</v>
      </c>
      <c r="B205" s="2">
        <v>600000</v>
      </c>
    </row>
    <row r="206" spans="1:2" ht="12.75" customHeight="1" x14ac:dyDescent="0.2">
      <c r="A206" s="6" t="s">
        <v>148</v>
      </c>
      <c r="B206" s="7">
        <f>+B207</f>
        <v>2000000</v>
      </c>
    </row>
    <row r="207" spans="1:2" ht="12.75" customHeight="1" x14ac:dyDescent="0.2">
      <c r="A207" s="1" t="s">
        <v>149</v>
      </c>
      <c r="B207" s="2">
        <v>2000000</v>
      </c>
    </row>
    <row r="208" spans="1:2" ht="12.75" customHeight="1" x14ac:dyDescent="0.2">
      <c r="A208" s="6" t="s">
        <v>150</v>
      </c>
      <c r="B208" s="7">
        <f>+B209</f>
        <v>100000</v>
      </c>
    </row>
    <row r="209" spans="1:2" ht="12.75" customHeight="1" x14ac:dyDescent="0.2">
      <c r="A209" s="1" t="s">
        <v>151</v>
      </c>
      <c r="B209" s="2">
        <v>100000</v>
      </c>
    </row>
    <row r="210" spans="1:2" ht="12.75" customHeight="1" x14ac:dyDescent="0.2">
      <c r="A210" s="10" t="s">
        <v>152</v>
      </c>
      <c r="B210" s="11">
        <f>+B211+B214+B217+B219+B223+B228</f>
        <v>29545100</v>
      </c>
    </row>
    <row r="211" spans="1:2" ht="12.75" customHeight="1" x14ac:dyDescent="0.2">
      <c r="A211" s="6" t="s">
        <v>153</v>
      </c>
      <c r="B211" s="7">
        <f>SUM(B212:B213)</f>
        <v>4357100</v>
      </c>
    </row>
    <row r="212" spans="1:2" ht="12.75" customHeight="1" x14ac:dyDescent="0.2">
      <c r="A212" s="1" t="s">
        <v>154</v>
      </c>
      <c r="B212" s="2">
        <v>365000</v>
      </c>
    </row>
    <row r="213" spans="1:2" ht="12.75" customHeight="1" x14ac:dyDescent="0.2">
      <c r="A213" s="1" t="s">
        <v>155</v>
      </c>
      <c r="B213" s="2">
        <v>3992100</v>
      </c>
    </row>
    <row r="214" spans="1:2" ht="12.75" customHeight="1" x14ac:dyDescent="0.2">
      <c r="A214" s="6" t="s">
        <v>156</v>
      </c>
      <c r="B214" s="7">
        <f>SUM(B215:B216)</f>
        <v>91000</v>
      </c>
    </row>
    <row r="215" spans="1:2" ht="12.75" customHeight="1" x14ac:dyDescent="0.2">
      <c r="A215" s="1" t="s">
        <v>157</v>
      </c>
      <c r="B215" s="2">
        <v>70000</v>
      </c>
    </row>
    <row r="216" spans="1:2" ht="12.75" customHeight="1" x14ac:dyDescent="0.2">
      <c r="A216" s="1" t="s">
        <v>158</v>
      </c>
      <c r="B216" s="2">
        <v>21000</v>
      </c>
    </row>
    <row r="217" spans="1:2" ht="12.75" customHeight="1" x14ac:dyDescent="0.2">
      <c r="A217" s="6" t="s">
        <v>159</v>
      </c>
      <c r="B217" s="7">
        <f>+B218</f>
        <v>35000</v>
      </c>
    </row>
    <row r="218" spans="1:2" ht="12.75" customHeight="1" x14ac:dyDescent="0.2">
      <c r="A218" s="1" t="s">
        <v>160</v>
      </c>
      <c r="B218" s="2">
        <v>35000</v>
      </c>
    </row>
    <row r="219" spans="1:2" ht="12.75" customHeight="1" x14ac:dyDescent="0.2">
      <c r="A219" s="6" t="s">
        <v>161</v>
      </c>
      <c r="B219" s="7">
        <f>SUM(B220:B222)</f>
        <v>17600000</v>
      </c>
    </row>
    <row r="220" spans="1:2" ht="12.75" customHeight="1" x14ac:dyDescent="0.2">
      <c r="A220" s="1" t="s">
        <v>162</v>
      </c>
      <c r="B220" s="2">
        <v>16980000</v>
      </c>
    </row>
    <row r="221" spans="1:2" ht="12.75" customHeight="1" x14ac:dyDescent="0.2">
      <c r="A221" s="1" t="s">
        <v>163</v>
      </c>
      <c r="B221" s="2">
        <v>250000</v>
      </c>
    </row>
    <row r="222" spans="1:2" ht="12.75" customHeight="1" x14ac:dyDescent="0.2">
      <c r="A222" s="1" t="s">
        <v>164</v>
      </c>
      <c r="B222" s="2">
        <v>370000</v>
      </c>
    </row>
    <row r="223" spans="1:2" ht="12.75" customHeight="1" x14ac:dyDescent="0.2">
      <c r="A223" s="6" t="s">
        <v>165</v>
      </c>
      <c r="B223" s="7">
        <f>SUM(B224:B227)</f>
        <v>7325000</v>
      </c>
    </row>
    <row r="224" spans="1:2" ht="12.75" customHeight="1" x14ac:dyDescent="0.2">
      <c r="A224" s="1" t="s">
        <v>166</v>
      </c>
      <c r="B224" s="2">
        <v>5100000</v>
      </c>
    </row>
    <row r="225" spans="1:2" ht="12.75" customHeight="1" x14ac:dyDescent="0.2">
      <c r="A225" s="1" t="s">
        <v>167</v>
      </c>
      <c r="B225" s="2">
        <v>30000</v>
      </c>
    </row>
    <row r="226" spans="1:2" ht="12.75" customHeight="1" x14ac:dyDescent="0.2">
      <c r="A226" s="1" t="s">
        <v>168</v>
      </c>
      <c r="B226" s="2">
        <v>1370000</v>
      </c>
    </row>
    <row r="227" spans="1:2" ht="12.75" customHeight="1" x14ac:dyDescent="0.2">
      <c r="A227" s="1" t="s">
        <v>169</v>
      </c>
      <c r="B227" s="2">
        <v>825000</v>
      </c>
    </row>
    <row r="228" spans="1:2" ht="12.75" customHeight="1" x14ac:dyDescent="0.2">
      <c r="A228" s="6" t="s">
        <v>170</v>
      </c>
      <c r="B228" s="7">
        <f>+B229</f>
        <v>137000</v>
      </c>
    </row>
    <row r="229" spans="1:2" ht="12.75" customHeight="1" x14ac:dyDescent="0.2">
      <c r="A229" s="1" t="s">
        <v>171</v>
      </c>
      <c r="B229" s="2">
        <v>137000</v>
      </c>
    </row>
    <row r="230" spans="1:2" ht="12.75" customHeight="1" x14ac:dyDescent="0.2">
      <c r="A230" s="10" t="s">
        <v>172</v>
      </c>
      <c r="B230" s="11">
        <f>+B231+B233</f>
        <v>30000000</v>
      </c>
    </row>
    <row r="231" spans="1:2" ht="12.75" customHeight="1" x14ac:dyDescent="0.2">
      <c r="A231" s="6" t="s">
        <v>173</v>
      </c>
      <c r="B231" s="7">
        <f>+B232</f>
        <v>15000000</v>
      </c>
    </row>
    <row r="232" spans="1:2" ht="12.75" customHeight="1" x14ac:dyDescent="0.2">
      <c r="A232" s="1" t="s">
        <v>174</v>
      </c>
      <c r="B232" s="2">
        <v>15000000</v>
      </c>
    </row>
    <row r="233" spans="1:2" ht="12.75" customHeight="1" x14ac:dyDescent="0.2">
      <c r="A233" s="6" t="s">
        <v>175</v>
      </c>
      <c r="B233" s="7">
        <f>+B234</f>
        <v>15000000</v>
      </c>
    </row>
    <row r="234" spans="1:2" ht="12.75" customHeight="1" x14ac:dyDescent="0.2">
      <c r="A234" s="1" t="s">
        <v>176</v>
      </c>
      <c r="B234" s="2">
        <v>15000000</v>
      </c>
    </row>
    <row r="235" spans="1:2" ht="12.75" customHeight="1" x14ac:dyDescent="0.2">
      <c r="A235" s="14"/>
      <c r="B235" s="2"/>
    </row>
    <row r="236" spans="1:2" ht="12.75" customHeight="1" x14ac:dyDescent="0.2">
      <c r="A236" s="14"/>
      <c r="B236" s="2"/>
    </row>
    <row r="237" spans="1:2" ht="12.75" customHeight="1" x14ac:dyDescent="0.2">
      <c r="A237" s="14"/>
      <c r="B237" s="2"/>
    </row>
    <row r="238" spans="1:2" ht="12.75" customHeight="1" x14ac:dyDescent="0.2">
      <c r="A238" s="14"/>
      <c r="B238" s="2"/>
    </row>
    <row r="239" spans="1:2" ht="12.75" customHeight="1" x14ac:dyDescent="0.2">
      <c r="A239" s="14"/>
      <c r="B239" s="2"/>
    </row>
    <row r="240" spans="1:2" ht="12.75" customHeight="1" x14ac:dyDescent="0.2">
      <c r="A240" s="14"/>
      <c r="B240" s="2"/>
    </row>
    <row r="241" spans="1:2" ht="12.75" customHeight="1" x14ac:dyDescent="0.2">
      <c r="A241" s="14"/>
      <c r="B241" s="2"/>
    </row>
    <row r="242" spans="1:2" ht="12.75" customHeight="1" x14ac:dyDescent="0.2">
      <c r="A242" s="14"/>
      <c r="B242" s="2"/>
    </row>
    <row r="243" spans="1:2" ht="12.75" customHeight="1" x14ac:dyDescent="0.2">
      <c r="A243" s="14"/>
      <c r="B243" s="2"/>
    </row>
    <row r="244" spans="1:2" ht="12.75" customHeight="1" x14ac:dyDescent="0.2">
      <c r="A244" s="14"/>
      <c r="B244" s="2"/>
    </row>
    <row r="245" spans="1:2" ht="12.75" customHeight="1" x14ac:dyDescent="0.2">
      <c r="A245" s="14"/>
      <c r="B245" s="2"/>
    </row>
    <row r="246" spans="1:2" ht="12.75" customHeight="1" x14ac:dyDescent="0.2">
      <c r="A246" s="14"/>
      <c r="B246" s="2"/>
    </row>
    <row r="247" spans="1:2" ht="12.75" customHeight="1" x14ac:dyDescent="0.2">
      <c r="A247" s="14"/>
      <c r="B247" s="2"/>
    </row>
    <row r="248" spans="1:2" ht="12.75" customHeight="1" x14ac:dyDescent="0.2">
      <c r="A248" s="14"/>
      <c r="B248" s="2"/>
    </row>
    <row r="249" spans="1:2" ht="12.75" customHeight="1" x14ac:dyDescent="0.2">
      <c r="A249" s="10" t="s">
        <v>177</v>
      </c>
      <c r="B249" s="11">
        <f>+B250</f>
        <v>4887974.16</v>
      </c>
    </row>
    <row r="250" spans="1:2" ht="12.75" customHeight="1" x14ac:dyDescent="0.2">
      <c r="A250" s="6" t="s">
        <v>178</v>
      </c>
      <c r="B250" s="7">
        <f>+B251</f>
        <v>4887974.16</v>
      </c>
    </row>
    <row r="251" spans="1:2" ht="12.75" customHeight="1" x14ac:dyDescent="0.2">
      <c r="A251" s="1" t="s">
        <v>179</v>
      </c>
      <c r="B251" s="2">
        <v>4887974.16</v>
      </c>
    </row>
    <row r="252" spans="1:2" ht="12.75" customHeight="1" x14ac:dyDescent="0.2">
      <c r="A252" s="10" t="s">
        <v>180</v>
      </c>
      <c r="B252" s="11">
        <f>+B253</f>
        <v>25871080</v>
      </c>
    </row>
    <row r="253" spans="1:2" ht="12.75" customHeight="1" x14ac:dyDescent="0.2">
      <c r="A253" s="6" t="s">
        <v>181</v>
      </c>
      <c r="B253" s="7">
        <f>+B254</f>
        <v>25871080</v>
      </c>
    </row>
    <row r="254" spans="1:2" ht="12.75" customHeight="1" x14ac:dyDescent="0.2">
      <c r="A254" s="1" t="s">
        <v>182</v>
      </c>
      <c r="B254" s="2">
        <v>25871080</v>
      </c>
    </row>
    <row r="255" spans="1:2" ht="12.75" customHeight="1" x14ac:dyDescent="0.2">
      <c r="A255" s="10" t="s">
        <v>183</v>
      </c>
      <c r="B255" s="11">
        <f>+B256+B258</f>
        <v>28424967.460000001</v>
      </c>
    </row>
    <row r="256" spans="1:2" ht="12.75" customHeight="1" x14ac:dyDescent="0.2">
      <c r="A256" s="6" t="s">
        <v>184</v>
      </c>
      <c r="B256" s="7">
        <f>+B257</f>
        <v>14672090.5</v>
      </c>
    </row>
    <row r="257" spans="1:2" ht="12.75" customHeight="1" x14ac:dyDescent="0.2">
      <c r="A257" s="1" t="s">
        <v>185</v>
      </c>
      <c r="B257" s="2">
        <v>14672090.5</v>
      </c>
    </row>
    <row r="258" spans="1:2" ht="12.75" customHeight="1" x14ac:dyDescent="0.2">
      <c r="A258" s="6" t="s">
        <v>186</v>
      </c>
      <c r="B258" s="7">
        <f>+B259</f>
        <v>13752876.960000001</v>
      </c>
    </row>
    <row r="259" spans="1:2" ht="12.75" customHeight="1" x14ac:dyDescent="0.2">
      <c r="A259" s="1" t="s">
        <v>187</v>
      </c>
      <c r="B259" s="2">
        <v>13752876.960000001</v>
      </c>
    </row>
    <row r="260" spans="1:2" ht="27.75" customHeight="1" x14ac:dyDescent="0.2">
      <c r="A260" s="13" t="s">
        <v>193</v>
      </c>
      <c r="B260" s="12">
        <f>+B255+B252+B249+B230+B210+B199+B101+B39+B15</f>
        <v>704397132.49000001</v>
      </c>
    </row>
  </sheetData>
  <mergeCells count="3">
    <mergeCell ref="A9:B9"/>
    <mergeCell ref="A10:B10"/>
    <mergeCell ref="A11:B11"/>
  </mergeCells>
  <pageMargins left="0.59055118110236227" right="0.59055118110236227" top="0" bottom="0" header="0" footer="0"/>
  <pageSetup fitToHeight="0" orientation="portrait" r:id="rId1"/>
  <rowBreaks count="4" manualBreakCount="4">
    <brk id="60" max="16383" man="1"/>
    <brk id="120" max="16383" man="1"/>
    <brk id="178" max="16383" man="1"/>
    <brk id="239" max="16383" man="1"/>
  </rowBreaks>
  <ignoredErrors>
    <ignoredError sqref="B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Jefe Presupuestos</cp:lastModifiedBy>
  <cp:lastPrinted>2022-01-25T18:22:24Z</cp:lastPrinted>
  <dcterms:created xsi:type="dcterms:W3CDTF">2022-01-25T18:22:57Z</dcterms:created>
  <dcterms:modified xsi:type="dcterms:W3CDTF">2022-01-25T18:22:57Z</dcterms:modified>
</cp:coreProperties>
</file>